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EQUIP. INDUSTRIAIS: MÁQUINAS, VENTILADORES, BOMBAS, MISTURADORES, TROCADORES DE CALOR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12/03/2024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=HYPERLINK("https://leilaoonline.net/lote/detalhe/216926", "101")</f>
      </c>
      <c r="B11" s="4" t="s">
        <f>=HYPERLINK("https://leilaoonline.net/lote/detalhe/216926", " MÁQUINA P/ FAZER VINCO SCHULER")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4.200,00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=HYPERLINK("https://leilaoonline.net/lote/detalhe/216928", "102")</f>
      </c>
      <c r="B12" s="4" t="s">
        <f>=HYPERLINK("https://leilaoonline.net/lote/detalhe/216928", " VENTILADOR C/ MOTOR")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3.000,00</t>
        </is>
      </c>
      <c r="F12" s="4" t="inlineStr">
        <is>
          <t>400.00</t>
        </is>
      </c>
    </row>
    <row collapsed="false" customFormat="false" customHeight="false" hidden="false" ht="12.1" outlineLevel="0" r="13">
      <c r="A13" s="5" t="s">
        <f>=HYPERLINK("https://leilaoonline.net/lote/detalhe/216941", "104")</f>
      </c>
      <c r="B13" s="4" t="s">
        <f>=HYPERLINK("https://leilaoonline.net/lote/detalhe/216941", " MISTURADOR C/ MOTOR DE 3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4.200,00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=HYPERLINK("https://leilaoonline.net/lote/detalhe/216929", "105")</f>
      </c>
      <c r="B14" s="4" t="s">
        <f>=HYPERLINK("https://leilaoonline.net/lote/detalhe/216929", " BOMBA OMEL EM INOX; C/ MOTOR DE 40 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15.000,00</t>
        </is>
      </c>
      <c r="F14" s="4" t="inlineStr">
        <is>
          <t>1500.00</t>
        </is>
      </c>
    </row>
    <row collapsed="false" customFormat="false" customHeight="false" hidden="false" ht="12.1" outlineLevel="0" r="15">
      <c r="A15" s="5" t="s">
        <f>=HYPERLINK("https://leilaoonline.net/lote/detalhe/216933", "106")</f>
      </c>
      <c r="B15" s="4" t="s">
        <f>=HYPERLINK("https://leilaoonline.net/lote/detalhe/216933", " MISTURADOR C/ MOTOR DE 3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4.200,00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=HYPERLINK("https://leilaoonline.net/lote/detalhe/216931", "107")</f>
      </c>
      <c r="B16" s="4" t="s">
        <f>=HYPERLINK("https://leilaoonline.net/lote/detalhe/216931", " TANQUE CILÍNDRICO VERTICAL EM AÇO INOX; CAP. APROX. 400 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3.000,00</t>
        </is>
      </c>
      <c r="F16" s="4" t="inlineStr">
        <is>
          <t>400.00</t>
        </is>
      </c>
    </row>
    <row collapsed="false" customFormat="false" customHeight="false" hidden="false" ht="12.1" outlineLevel="0" r="17">
      <c r="A17" s="5" t="s">
        <f>=HYPERLINK("https://leilaoonline.net/lote/detalhe/216938", "108")</f>
      </c>
      <c r="B17" s="4" t="s">
        <f>=HYPERLINK("https://leilaoonline.net/lote/detalhe/216938", " ESTEIRA EM AÇO INOX; COMP.: 3 M; LARG.: 200 MM")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3.000,00</t>
        </is>
      </c>
      <c r="F17" s="4" t="inlineStr">
        <is>
          <t>400.00</t>
        </is>
      </c>
    </row>
    <row collapsed="false" customFormat="false" customHeight="false" hidden="false" ht="12.1" outlineLevel="0" r="18">
      <c r="A18" s="5" t="s">
        <f>=HYPERLINK("https://leilaoonline.net/lote/detalhe/216939", "109")</f>
      </c>
      <c r="B18" s="4" t="s">
        <f>=HYPERLINK("https://leilaoonline.net/lote/detalhe/216939", " VENTILADOR LUFT, VAZÃO: 6600 M³/H; C/ MOTOR DE 60 CV")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1500.00</t>
        </is>
      </c>
    </row>
    <row collapsed="false" customFormat="false" customHeight="false" hidden="false" ht="12.1" outlineLevel="0" r="19">
      <c r="A19" s="5" t="s">
        <f>=HYPERLINK("https://leilaoonline.net/lote/detalhe/216934", "110")</f>
      </c>
      <c r="B19" s="4" t="s">
        <f>=HYPERLINK("https://leilaoonline.net/lote/detalhe/216934", " TALHA ELÉTRICA C/ MOTOR DE 15 CV")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6.000,00</t>
        </is>
      </c>
      <c r="F19" s="4" t="inlineStr">
        <is>
          <t>700.00</t>
        </is>
      </c>
    </row>
    <row collapsed="false" customFormat="false" customHeight="false" hidden="false" ht="12.1" outlineLevel="0" r="20">
      <c r="A20" s="5" t="s">
        <f>=HYPERLINK("https://leilaoonline.net/lote/detalhe/216932", "111")</f>
      </c>
      <c r="B20" s="4" t="s">
        <f>=HYPERLINK("https://leilaoonline.net/lote/detalhe/216932", " ROSCA TRANSPORTADORA 10" EM AÇO CARBONO, COMPR. 5 M")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3.600,00</t>
        </is>
      </c>
      <c r="F20" s="4" t="inlineStr">
        <is>
          <t>400.00</t>
        </is>
      </c>
    </row>
    <row collapsed="false" customFormat="false" customHeight="false" hidden="false" ht="12.1" outlineLevel="0" r="21">
      <c r="A21" s="5" t="s">
        <f>=HYPERLINK("https://leilaoonline.net/lote/detalhe/216936", "112")</f>
      </c>
      <c r="B21" s="4" t="s">
        <f>=HYPERLINK("https://leilaoonline.net/lote/detalhe/216936", " VENTOINHA C/ MOTOR DE 100 CV")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10.800,00</t>
        </is>
      </c>
      <c r="F21" s="4" t="inlineStr">
        <is>
          <t>1200.00</t>
        </is>
      </c>
    </row>
    <row collapsed="false" customFormat="false" customHeight="false" hidden="false" ht="12.1" outlineLevel="0" r="22">
      <c r="A22" s="5" t="s">
        <f>=HYPERLINK("https://leilaoonline.net/lote/detalhe/216943", "113")</f>
      </c>
      <c r="B22" s="4" t="s">
        <f>=HYPERLINK("https://leilaoonline.net/lote/detalhe/216943", " VENTOINHA C/ MOTOR DE 75 CV")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10.800,00</t>
        </is>
      </c>
      <c r="F22" s="4" t="inlineStr">
        <is>
          <t>1200.00</t>
        </is>
      </c>
    </row>
    <row collapsed="false" customFormat="false" customHeight="false" hidden="false" ht="12.1" outlineLevel="0" r="23">
      <c r="A23" s="5" t="s">
        <f>=HYPERLINK("https://leilaoonline.net/lote/detalhe/216935", "114")</f>
      </c>
      <c r="B23" s="4" t="s">
        <f>=HYPERLINK("https://leilaoonline.net/lote/detalhe/216935", " DOBRADEIRA; COMP. 2 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4.800,00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=HYPERLINK("https://leilaoonline.net/lote/detalhe/216930", "115")</f>
      </c>
      <c r="B24" s="4" t="s">
        <f>=HYPERLINK("https://leilaoonline.net/lote/detalhe/216930", " DOBRADEIRA; COMP. 2 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4.800,00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=HYPERLINK("https://leilaoonline.net/lote/detalhe/216942", "116")</f>
      </c>
      <c r="B25" s="4" t="s">
        <f>=HYPERLINK("https://leilaoonline.net/lote/detalhe/216942", " MISTURADOR SIGMA")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18.000,00</t>
        </is>
      </c>
      <c r="F25" s="4" t="inlineStr">
        <is>
          <t>2000.00</t>
        </is>
      </c>
    </row>
    <row collapsed="false" customFormat="false" customHeight="false" hidden="false" ht="12.1" outlineLevel="0" r="26">
      <c r="A26" s="5" t="s">
        <f>=HYPERLINK("https://leilaoonline.net/lote/detalhe/216945", "117")</f>
      </c>
      <c r="B26" s="4" t="s">
        <f>=HYPERLINK("https://leilaoonline.net/lote/detalhe/216945", " UNIDADE HIDRÁULICA VICKERS; C/ MOTOR DE 20 CV")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4.800,00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=HYPERLINK("https://leilaoonline.net/lote/detalhe/216937", "119")</f>
      </c>
      <c r="B27" s="4" t="s">
        <f>=HYPERLINK("https://leilaoonline.net/lote/detalhe/216937", " TALHA PONTEMAC")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400.00</t>
        </is>
      </c>
    </row>
    <row collapsed="false" customFormat="false" customHeight="false" hidden="false" ht="12.1" outlineLevel="0" r="28">
      <c r="A28" s="5" t="s">
        <f>=HYPERLINK("https://leilaoonline.net/lote/detalhe/216944", "120")</f>
      </c>
      <c r="B28" s="4" t="s">
        <f>=HYPERLINK("https://leilaoonline.net/lote/detalhe/216944", " DOBRADEIRA; COMP. 2 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4.800,00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=HYPERLINK("https://leilaoonline.net/lote/detalhe/216927", "123")</f>
      </c>
      <c r="B29" s="4" t="s">
        <f>=HYPERLINK("https://leilaoonline.net/lote/detalhe/216927", " FILTRO-PRENSA EM AÇO CARBONO; COMP.: 2400 MM; C/ PLACAS 600x600 MM")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10.800,00</t>
        </is>
      </c>
      <c r="F29" s="4" t="inlineStr">
        <is>
          <t>1200.00</t>
        </is>
      </c>
    </row>
    <row collapsed="false" customFormat="false" customHeight="false" hidden="false" ht="12.1" outlineLevel="0" r="30">
      <c r="A30" s="5" t="s">
        <f>=HYPERLINK("https://leilaoonline.net/lote/detalhe/216947", "125")</f>
      </c>
      <c r="B30" s="4" t="s">
        <f>=HYPERLINK("https://leilaoonline.net/lote/detalhe/216947", " SERRA DE FITA MR-270")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4.200,00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=HYPERLINK("https://leilaoonline.net/lote/detalhe/216950", "126")</f>
      </c>
      <c r="B31" s="4" t="s">
        <f>=HYPERLINK("https://leilaoonline.net/lote/detalhe/216950", " TALHA ELÉTRICA C/ MOTOR DE 0,33 CV; CAP. APROX. 2 T")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4.800,00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=HYPERLINK("https://leilaoonline.net/lote/detalhe/216948", "127")</f>
      </c>
      <c r="B32" s="4" t="s">
        <f>=HYPERLINK("https://leilaoonline.net/lote/detalhe/216948", " 2 ENGRAXADEIRAS C/ MOTOR DE 0,25 CV")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1.200,00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=HYPERLINK("https://leilaoonline.net/lote/detalhe/216967", "129")</f>
      </c>
      <c r="B33" s="4" t="s">
        <f>=HYPERLINK("https://leilaoonline.net/lote/detalhe/216967", " TROCADOR DE CALOR TRANTER; PRES. MÁX: 16 BAR")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4.200,00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=HYPERLINK("https://leilaoonline.net/lote/detalhe/216949", "130")</f>
      </c>
      <c r="B34" s="4" t="s">
        <f>=HYPERLINK("https://leilaoonline.net/lote/detalhe/216949", " TROCADOR DE CALOR TRANTER; PRES. MÁX: 16 BAR")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4.200,00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=HYPERLINK("https://leilaoonline.net/lote/detalhe/216951", "131")</f>
      </c>
      <c r="B35" s="4" t="s">
        <f>=HYPERLINK("https://leilaoonline.net/lote/detalhe/216951", " TROCADOR DE CALOR TERMOJET")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7.200,00</t>
        </is>
      </c>
      <c r="F35" s="4" t="inlineStr">
        <is>
          <t>800.00</t>
        </is>
      </c>
    </row>
    <row collapsed="false" customFormat="false" customHeight="false" hidden="false" ht="12.1" outlineLevel="0" r="36">
      <c r="A36" s="5" t="s">
        <f>=HYPERLINK("https://leilaoonline.net/lote/detalhe/216957", "132")</f>
      </c>
      <c r="B36" s="4" t="s">
        <f>=HYPERLINK("https://leilaoonline.net/lote/detalhe/216957", " TROCADOR DE CALOR TERMOJET")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7.200,00</t>
        </is>
      </c>
      <c r="F36" s="4" t="inlineStr">
        <is>
          <t>800.00</t>
        </is>
      </c>
    </row>
    <row collapsed="false" customFormat="false" customHeight="false" hidden="false" ht="12.1" outlineLevel="0" r="37">
      <c r="A37" s="5" t="s">
        <f>=HYPERLINK("https://leilaoonline.net/lote/detalhe/216963", "133")</f>
      </c>
      <c r="B37" s="4" t="s">
        <f>=HYPERLINK("https://leilaoonline.net/lote/detalhe/216963", " TROCADOR DE CALOR TERMOJET")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7.200,00</t>
        </is>
      </c>
      <c r="F37" s="4" t="inlineStr">
        <is>
          <t>800.00</t>
        </is>
      </c>
    </row>
    <row collapsed="false" customFormat="false" customHeight="false" hidden="false" ht="12.1" outlineLevel="0" r="38">
      <c r="A38" s="5" t="s">
        <f>=HYPERLINK("https://leilaoonline.net/lote/detalhe/216953", "134")</f>
      </c>
      <c r="B38" s="4" t="s">
        <f>=HYPERLINK("https://leilaoonline.net/lote/detalhe/216953", " TROCADOR DE CALOR ALFA LAVAL")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6.000,00</t>
        </is>
      </c>
      <c r="F38" s="4" t="inlineStr">
        <is>
          <t>700.00</t>
        </is>
      </c>
    </row>
    <row collapsed="false" customFormat="false" customHeight="false" hidden="false" ht="12.1" outlineLevel="0" r="39">
      <c r="A39" s="5" t="s">
        <f>=HYPERLINK("https://leilaoonline.net/lote/detalhe/216956", "135")</f>
      </c>
      <c r="B39" s="4" t="s">
        <f>=HYPERLINK("https://leilaoonline.net/lote/detalhe/216956", " TORNO AUTOMÁTICO CVA")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4.200,00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=HYPERLINK("https://leilaoonline.net/lote/detalhe/216968", "136")</f>
      </c>
      <c r="B40" s="4" t="s">
        <f>=HYPERLINK("https://leilaoonline.net/lote/detalhe/216968", " TROCADOR DE CALOR TRANTER; PRES. MÁX: 16 BAR")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4.200,00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=HYPERLINK("https://leilaoonline.net/lote/detalhe/216960", "137")</f>
      </c>
      <c r="B41" s="4" t="s">
        <f>=HYPERLINK("https://leilaoonline.net/lote/detalhe/216960", " PULMÃO DE AR CODEX; CAP. 250 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1.200,00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=HYPERLINK("https://leilaoonline.net/lote/detalhe/216954", "138")</f>
      </c>
      <c r="B42" s="4" t="s">
        <f>=HYPERLINK("https://leilaoonline.net/lote/detalhe/216954", " CENTRÍFUGA DE CESTO EM INOX; DIÂM. 850x450 MM")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7.200,00</t>
        </is>
      </c>
      <c r="F42" s="4" t="inlineStr">
        <is>
          <t>800.00</t>
        </is>
      </c>
    </row>
    <row collapsed="false" customFormat="false" customHeight="false" hidden="false" ht="12.1" outlineLevel="0" r="43">
      <c r="A43" s="5" t="s">
        <f>=HYPERLINK("https://leilaoonline.net/lote/detalhe/216955", "139")</f>
      </c>
      <c r="B43" s="4" t="s">
        <f>=HYPERLINK("https://leilaoonline.net/lote/detalhe/216955", " REDUTOR TRANSMOTÉCNICA H11-18; REDUÇÃO 1:6,3")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5.400,00</t>
        </is>
      </c>
      <c r="F43" s="4" t="inlineStr">
        <is>
          <t>600.00</t>
        </is>
      </c>
    </row>
    <row collapsed="false" customFormat="false" customHeight="false" hidden="false" ht="12.1" outlineLevel="0" r="44">
      <c r="A44" s="5" t="s">
        <f>=HYPERLINK("https://leilaoonline.net/lote/detalhe/216964", "140")</f>
      </c>
      <c r="B44" s="4" t="s">
        <f>=HYPERLINK("https://leilaoonline.net/lote/detalhe/216964", " REDUTOR TRANSMOTÉCNICA H11-18; REDUÇÃO 1:6,3")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5.400,00</t>
        </is>
      </c>
      <c r="F44" s="4" t="inlineStr">
        <is>
          <t>600.00</t>
        </is>
      </c>
    </row>
    <row collapsed="false" customFormat="false" customHeight="false" hidden="false" ht="12.1" outlineLevel="0" r="45">
      <c r="A45" s="5" t="s">
        <f>=HYPERLINK("https://leilaoonline.net/lote/detalhe/216959", "141")</f>
      </c>
      <c r="B45" s="4" t="s">
        <f>=HYPERLINK("https://leilaoonline.net/lote/detalhe/216959", " REDUTOR TRANSMOTÉCNICA H12-18")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=HYPERLINK("https://leilaoonline.net/lote/detalhe/216952", "142")</f>
      </c>
      <c r="B46" s="4" t="s">
        <f>=HYPERLINK("https://leilaoonline.net/lote/detalhe/216952", " COMPRESSOR P/ REFRIGERAÇÃO TRANE")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1.800,00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=HYPERLINK("https://leilaoonline.net/lote/detalhe/216958", "143")</f>
      </c>
      <c r="B47" s="4" t="s">
        <f>=HYPERLINK("https://leilaoonline.net/lote/detalhe/216958", " MOINHO DE TINTA C/ 3 ROLOS")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3.000,00</t>
        </is>
      </c>
      <c r="F47" s="4" t="inlineStr">
        <is>
          <t>400.00</t>
        </is>
      </c>
    </row>
    <row collapsed="false" customFormat="false" customHeight="false" hidden="false" ht="12.1" outlineLevel="0" r="48">
      <c r="A48" s="5" t="s">
        <f>=HYPERLINK("https://leilaoonline.net/lote/detalhe/216966", "144")</f>
      </c>
      <c r="B48" s="4" t="s">
        <f>=HYPERLINK("https://leilaoonline.net/lote/detalhe/216966", " COMPRESSOR DE AR METALPLAN; 24 PÉS; C/ MOTOR DE 6 CV")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1.800,00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=HYPERLINK("https://leilaoonline.net/lote/detalhe/216972", "145")</f>
      </c>
      <c r="B49" s="4" t="s">
        <f>=HYPERLINK("https://leilaoonline.net/lote/detalhe/216972", " REDUTOR NORD; C/ MOTOR DE 11 KW")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5.400,00</t>
        </is>
      </c>
      <c r="F49" s="4" t="inlineStr">
        <is>
          <t>600.00</t>
        </is>
      </c>
    </row>
    <row collapsed="false" customFormat="false" customHeight="false" hidden="false" ht="12.1" outlineLevel="0" r="50">
      <c r="A50" s="5" t="s">
        <f>=HYPERLINK("https://leilaoonline.net/lote/detalhe/216961", "147")</f>
      </c>
      <c r="B50" s="4" t="s">
        <f>=HYPERLINK("https://leilaoonline.net/lote/detalhe/216961", " SERRA DE FITA EM INOX BECCARO SF282N220")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2.400,00</t>
        </is>
      </c>
      <c r="F50" s="4" t="inlineStr">
        <is>
          <t>300.00</t>
        </is>
      </c>
    </row>
    <row collapsed="false" customFormat="false" customHeight="false" hidden="false" ht="12.1" outlineLevel="0" r="51">
      <c r="A51" s="5" t="s">
        <f>=HYPERLINK("https://leilaoonline.net/lote/detalhe/216971", "148")</f>
      </c>
      <c r="B51" s="4" t="s">
        <f>=HYPERLINK("https://leilaoonline.net/lote/detalhe/216971", " ASPIRADOR DE PÓ INDUSTRIAL; C/ MOTOR DE 7,5 CV")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3.600,00</t>
        </is>
      </c>
      <c r="F51" s="4" t="inlineStr">
        <is>
          <t>400.00</t>
        </is>
      </c>
    </row>
    <row collapsed="false" customFormat="false" customHeight="false" hidden="false" ht="12.1" outlineLevel="0" r="52">
      <c r="A52" s="5" t="s">
        <f>=HYPERLINK("https://leilaoonline.net/lote/detalhe/216946", "149")</f>
      </c>
      <c r="B52" s="4" t="s">
        <f>=HYPERLINK("https://leilaoonline.net/lote/detalhe/216946", " SERRA DE FITA S/ ESPECIFICAÇÕES")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2.100,00</t>
        </is>
      </c>
      <c r="F52" s="4" t="inlineStr">
        <is>
          <t>300.00</t>
        </is>
      </c>
    </row>
    <row collapsed="false" customFormat="false" customHeight="false" hidden="false" ht="12.1" outlineLevel="0" r="53">
      <c r="A53" s="5" t="s">
        <f>=HYPERLINK("https://leilaoonline.net/lote/detalhe/216965", "150")</f>
      </c>
      <c r="B53" s="4" t="s">
        <f>=HYPERLINK("https://leilaoonline.net/lote/detalhe/216965", " ELEVADOR MANUAL S/ ESPECIFICAÇÕES")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1.800,00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=HYPERLINK("https://leilaoonline.net/lote/detalhe/216970", "151")</f>
      </c>
      <c r="B54" s="4" t="s">
        <f>=HYPERLINK("https://leilaoonline.net/lote/detalhe/216970", " 3 BOMBAS CENTRÍFUGAS EM INOX KSB; C/ MOTOR DE 5 CV; Q: 1,5 M³/H")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10.800,00</t>
        </is>
      </c>
      <c r="F54" s="4" t="inlineStr">
        <is>
          <t>1200.00</t>
        </is>
      </c>
    </row>
    <row collapsed="false" customFormat="false" customHeight="false" hidden="false" ht="12.1" outlineLevel="0" r="55">
      <c r="A55" s="5" t="s">
        <f>=HYPERLINK("https://leilaoonline.net/lote/detalhe/216969", "153")</f>
      </c>
      <c r="B55" s="4" t="s">
        <f>=HYPERLINK("https://leilaoonline.net/lote/detalhe/216969", " PLAINA LIMADORA INVICTA")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4.800,00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=HYPERLINK("https://leilaoonline.net/lote/detalhe/216973", "154")</f>
      </c>
      <c r="B56" s="4" t="s">
        <f>=HYPERLINK("https://leilaoonline.net/lote/detalhe/216973", " TROCADOR DE CALOR EM INOX ALFA LAVAL")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4.800,00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=HYPERLINK("https://leilaoonline.net/lote/detalhe/216962", "155")</f>
      </c>
      <c r="B57" s="4" t="s">
        <f>=HYPERLINK("https://leilaoonline.net/lote/detalhe/216962", " FILTRO-PRENSA EM AÇO CARBONO BOMAX; C/ PLACAS EM PP")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13.200,00</t>
        </is>
      </c>
      <c r="F57" s="4" t="inlineStr">
        <is>
          <t>1500.00</t>
        </is>
      </c>
    </row>
    <row collapsed="false" customFormat="false" customHeight="false" hidden="false" ht="12.1" outlineLevel="0" r="58">
      <c r="A58" s="5" t="s">
        <f>=HYPERLINK("https://leilaoonline.net/lote/detalhe/216982", "156")</f>
      </c>
      <c r="B58" s="4" t="s">
        <f>=HYPERLINK("https://leilaoonline.net/lote/detalhe/216982", " PALETEIRA ELÉTRICA CROWN MOD. 40GPM-4-12; CAP. 1200 KG; C/ BATERIA E S/ CARREGADOR")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3.600,00</t>
        </is>
      </c>
      <c r="F58" s="4" t="inlineStr">
        <is>
          <t>400.00</t>
        </is>
      </c>
    </row>
    <row collapsed="false" customFormat="false" customHeight="false" hidden="false" ht="12.1" outlineLevel="0" r="59">
      <c r="A59" s="5" t="s">
        <f>=HYPERLINK("https://leilaoonline.net/lote/detalhe/216940", "157")</f>
      </c>
      <c r="B59" s="4" t="s">
        <f>=HYPERLINK("https://leilaoonline.net/lote/detalhe/216940", " OXIGENADOR EM FIBRA; C/ MOTOR DE 2 CV, RPM 1700")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2.400,00</t>
        </is>
      </c>
      <c r="F59" s="4" t="inlineStr">
        <is>
          <t>300.00</t>
        </is>
      </c>
    </row>
    <row collapsed="false" customFormat="false" customHeight="false" hidden="false" ht="12.1" outlineLevel="0" r="60">
      <c r="A60" s="5" t="s">
        <f>=HYPERLINK("https://leilaoonline.net/lote/detalhe/216975", "158")</f>
      </c>
      <c r="B60" s="4" t="s">
        <f>=HYPERLINK("https://leilaoonline.net/lote/detalhe/216975", " GUINCHO C/ MOTOFREIO; C/ MOTOR DE 15 CV")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=HYPERLINK("https://leilaoonline.net/lote/detalhe/216981", "159")</f>
      </c>
      <c r="B61" s="4" t="s">
        <f>=HYPERLINK("https://leilaoonline.net/lote/detalhe/216981", " 3 EXPOSITORES REFRIGERADOS EM INOX")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5.400,00</t>
        </is>
      </c>
      <c r="F61" s="4" t="inlineStr">
        <is>
          <t>600.00</t>
        </is>
      </c>
    </row>
    <row collapsed="false" customFormat="false" customHeight="false" hidden="false" ht="12.1" outlineLevel="0" r="62">
      <c r="A62" s="5" t="s">
        <f>=HYPERLINK("https://leilaoonline.net/lote/detalhe/216974", "160")</f>
      </c>
      <c r="B62" s="4" t="s">
        <f>=HYPERLINK("https://leilaoonline.net/lote/detalhe/216974", " TROCADOR DE CALOR EM INOX ALFA LAVAL")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7.200,00</t>
        </is>
      </c>
      <c r="F62" s="4" t="inlineStr">
        <is>
          <t>800.00</t>
        </is>
      </c>
    </row>
    <row collapsed="false" customFormat="false" customHeight="false" hidden="false" ht="12.1" outlineLevel="0" r="63">
      <c r="A63" s="5" t="s">
        <f>=HYPERLINK("https://leilaoonline.net/lote/detalhe/216977", "162")</f>
      </c>
      <c r="B63" s="4" t="s">
        <f>=HYPERLINK("https://leilaoonline.net/lote/detalhe/216977", " 3 MOTOBOMBAS C/ MOTOR DE 30 CV E 2 MOTOBOMBAS C/ MOTOR DE 20 CV")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11.400,00</t>
        </is>
      </c>
      <c r="F63" s="4" t="inlineStr">
        <is>
          <t>1300.00</t>
        </is>
      </c>
    </row>
    <row collapsed="false" customFormat="false" customHeight="false" hidden="false" ht="12.1" outlineLevel="0" r="64">
      <c r="A64" s="5" t="s">
        <f>=HYPERLINK("https://leilaoonline.net/lote/detalhe/216984", "164")</f>
      </c>
      <c r="B64" s="4" t="s">
        <f>=HYPERLINK("https://leilaoonline.net/lote/detalhe/216984", " 2 MOTOBOMBAS; C/ MOTOR DE 30 CV, RPM 3510")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7.200,00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=HYPERLINK("https://leilaoonline.net/lote/detalhe/216976", "166")</f>
      </c>
      <c r="B65" s="4" t="s">
        <f>=HYPERLINK("https://leilaoonline.net/lote/detalhe/216976", " MOTOR WEG DE 100 CV, RPM 1750, 440 V; COM PÉ")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13.000,00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=HYPERLINK("https://leilaoonline.net/lote/detalhe/216979", "167")</f>
      </c>
      <c r="B66" s="4" t="s">
        <f>=HYPERLINK("https://leilaoonline.net/lote/detalhe/216979", " MOTOR WEG DE 100 CV, RPM 1750, 440 V; COM PÉ")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13.000,00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=HYPERLINK("https://leilaoonline.net/lote/detalhe/216980", "168")</f>
      </c>
      <c r="B67" s="4" t="s">
        <f>=HYPERLINK("https://leilaoonline.net/lote/detalhe/216980", " REDUTOR DE ATÉ 75 CV; RELAÇÃO 1:16")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12.000,00</t>
        </is>
      </c>
      <c r="F67" s="4" t="inlineStr">
        <is>
          <t>1400.00</t>
        </is>
      </c>
    </row>
    <row collapsed="false" customFormat="false" customHeight="false" hidden="false" ht="12.1" outlineLevel="0" r="68">
      <c r="A68" s="5" t="s">
        <f>=HYPERLINK("https://leilaoonline.net/lote/detalhe/216991", "170")</f>
      </c>
      <c r="B68" s="4" t="s">
        <f>=HYPERLINK("https://leilaoonline.net/lote/detalhe/216991", " 2 MOTORREDUTORES SEW C/ MOTOR DE 6 CV E 1 MOTORREDUTOR SEW C/ MOTOR DE 7,5 CV")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4.200,00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=HYPERLINK("https://leilaoonline.net/lote/detalhe/216987", "171")</f>
      </c>
      <c r="B69" s="4" t="s">
        <f>=HYPERLINK("https://leilaoonline.net/lote/detalhe/216987", " REDUTOR BORGMAR ATÉ 150 CV; RELAÇÃO 1:31")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=HYPERLINK("https://leilaoonline.net/lote/detalhe/216978", "173")</f>
      </c>
      <c r="B70" s="4" t="s">
        <f>=HYPERLINK("https://leilaoonline.net/lote/detalhe/216978", " SERRA DE FITA RONEMAK MOD. 3/4; C/ MESA 300x300 MM")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4.200,00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=HYPERLINK("https://leilaoonline.net/lote/detalhe/216986", "174")</f>
      </c>
      <c r="B71" s="4" t="s">
        <f>=HYPERLINK("https://leilaoonline.net/lote/detalhe/216986", " REDUTOR C/ MOTOR DE 15 CV; RELAÇÃO 1:139")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7.200,00</t>
        </is>
      </c>
      <c r="F71" s="4" t="inlineStr">
        <is>
          <t>800.00</t>
        </is>
      </c>
    </row>
    <row collapsed="false" customFormat="false" customHeight="false" hidden="false" ht="12.1" outlineLevel="0" r="72">
      <c r="A72" s="5" t="s">
        <f>=HYPERLINK("https://leilaoonline.net/lote/detalhe/216983", "175")</f>
      </c>
      <c r="B72" s="4" t="s">
        <f>=HYPERLINK("https://leilaoonline.net/lote/detalhe/216983", " REDUTOR U-18; RELAÇÃO 1:60")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4.800,00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=HYPERLINK("https://leilaoonline.net/lote/detalhe/216990", "176")</f>
      </c>
      <c r="B73" s="4" t="s">
        <f>=HYPERLINK("https://leilaoonline.net/lote/detalhe/216990", " FURADEIRA FRESADORA KONE KFF 30")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13.200,00</t>
        </is>
      </c>
      <c r="F73" s="4" t="inlineStr">
        <is>
          <t>1500.00</t>
        </is>
      </c>
    </row>
    <row collapsed="false" customFormat="false" customHeight="false" hidden="false" ht="12.1" outlineLevel="0" r="74">
      <c r="A74" s="5" t="s">
        <f>=HYPERLINK("https://leilaoonline.net/lote/detalhe/216985", "177")</f>
      </c>
      <c r="B74" s="4" t="s">
        <f>=HYPERLINK("https://leilaoonline.net/lote/detalhe/216985", " BOMBA FAMAC C/ MOTOR DE 10 CV, RPM 3530")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3.000,00</t>
        </is>
      </c>
      <c r="F74" s="4" t="inlineStr">
        <is>
          <t>400.00</t>
        </is>
      </c>
    </row>
    <row collapsed="false" customFormat="false" customHeight="false" hidden="false" ht="12.1" outlineLevel="0" r="75">
      <c r="A75" s="5" t="s">
        <f>=HYPERLINK("https://leilaoonline.net/lote/detalhe/217000", "180")</f>
      </c>
      <c r="B75" s="4" t="s">
        <f>=HYPERLINK("https://leilaoonline.net/lote/detalhe/217000", " AUTOCLAVE LUFERCO")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4.800,00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=HYPERLINK("https://leilaoonline.net/lote/detalhe/216989", "181")</f>
      </c>
      <c r="B76" s="4" t="s">
        <f>=HYPERLINK("https://leilaoonline.net/lote/detalhe/216989", " MUFLA")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900,00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=HYPERLINK("https://leilaoonline.net/lote/detalhe/216994", "182")</f>
      </c>
      <c r="B77" s="4" t="s">
        <f>=HYPERLINK("https://leilaoonline.net/lote/detalhe/216994", " ESMERIL")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3.500,00</t>
        </is>
      </c>
      <c r="F77" s="4" t="inlineStr">
        <is>
          <t>300.00</t>
        </is>
      </c>
    </row>
    <row collapsed="false" customFormat="false" customHeight="false" hidden="false" ht="12.1" outlineLevel="0" r="78">
      <c r="A78" s="5" t="s">
        <f>=HYPERLINK("https://leilaoonline.net/lote/detalhe/216999", "184")</f>
      </c>
      <c r="B78" s="4" t="s">
        <f>=HYPERLINK("https://leilaoonline.net/lote/detalhe/216999", " TANQUE CILINDRICO VERTICAL EM AÇO CARBONO C/ SERPENTINA EM INOX; CAP. 30000 L")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15.000,00</t>
        </is>
      </c>
      <c r="F78" s="4" t="inlineStr">
        <is>
          <t>1700.00</t>
        </is>
      </c>
    </row>
    <row collapsed="false" customFormat="false" customHeight="false" hidden="false" ht="12.1" outlineLevel="0" r="79">
      <c r="A79" s="5" t="s">
        <f>=HYPERLINK("https://leilaoonline.net/lote/detalhe/216997", "185")</f>
      </c>
      <c r="B79" s="4" t="s">
        <f>=HYPERLINK("https://leilaoonline.net/lote/detalhe/216997", " ROTULADORA PH-410")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5.400,00</t>
        </is>
      </c>
      <c r="F79" s="4" t="inlineStr">
        <is>
          <t>600.00</t>
        </is>
      </c>
    </row>
    <row collapsed="false" customFormat="false" customHeight="false" hidden="false" ht="12.1" outlineLevel="0" r="80">
      <c r="A80" s="5" t="s">
        <f>=HYPERLINK("https://leilaoonline.net/lote/detalhe/216996", "186")</f>
      </c>
      <c r="B80" s="4" t="s">
        <f>=HYPERLINK("https://leilaoonline.net/lote/detalhe/216996", " ESTEIRA EM AÇO INOX C/ MOTORREDUTOR")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3.600,00</t>
        </is>
      </c>
      <c r="F80" s="4" t="inlineStr">
        <is>
          <t>400.00</t>
        </is>
      </c>
    </row>
    <row collapsed="false" customFormat="false" customHeight="false" hidden="false" ht="12.1" outlineLevel="0" r="81">
      <c r="A81" s="5" t="s">
        <f>=HYPERLINK("https://leilaoonline.net/lote/detalhe/216988", "191")</f>
      </c>
      <c r="B81" s="4" t="s">
        <f>=HYPERLINK("https://leilaoonline.net/lote/detalhe/216988", " GERADOR DE ÁGUA QUENTE")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21.000,00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=HYPERLINK("https://leilaoonline.net/lote/detalhe/217001", "192")</f>
      </c>
      <c r="B82" s="4" t="s">
        <f>=HYPERLINK("https://leilaoonline.net/lote/detalhe/217001", " 4 CABEÇOTES DE COMPRESSOR")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4.800,00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=HYPERLINK("https://leilaoonline.net/lote/detalhe/216998", "194")</f>
      </c>
      <c r="B83" s="4" t="s">
        <f>=HYPERLINK("https://leilaoonline.net/lote/detalhe/216998", " SELADORA CYKLOP")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2.400,00</t>
        </is>
      </c>
      <c r="F83" s="4" t="inlineStr">
        <is>
          <t>300.00</t>
        </is>
      </c>
    </row>
    <row collapsed="false" customFormat="false" customHeight="false" hidden="false" ht="12.1" outlineLevel="0" r="84">
      <c r="A84" s="5" t="s">
        <f>=HYPERLINK("https://leilaoonline.net/lote/detalhe/216993", "195")</f>
      </c>
      <c r="B84" s="4" t="s">
        <f>=HYPERLINK("https://leilaoonline.net/lote/detalhe/216993", " FILTRO DE MANGAS")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21.000,00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=HYPERLINK("https://leilaoonline.net/lote/detalhe/216992", "196")</f>
      </c>
      <c r="B85" s="4" t="s">
        <f>=HYPERLINK("https://leilaoonline.net/lote/detalhe/216992", " SERRA P/ METAIS COM ACIONAMENTO HIDRÁULICO")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4.800,00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=HYPERLINK("https://leilaoonline.net/lote/detalhe/219142", "197")</f>
      </c>
      <c r="B86" s="4" t="s">
        <f>=HYPERLINK("https://leilaoonline.net/lote/detalhe/219142", " 2 Bombas Mancal KSB tipo: 80 - 200 Motor WEG W22 50cv 3560rpm 220/380/440 , 1 Bomba mancal KSB. Tipo: 80-200. Motor WEG 50cv 3560rpm 220/380/440 e 1 Bomba mancal KSB Motor WEG 12,5cv 3560rpm 220/380/440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25.000,00</t>
        </is>
      </c>
      <c r="F86" s="4" t="inlineStr">
        <is>
          <t>350.00</t>
        </is>
      </c>
    </row>
    <row collapsed="false" customFormat="false" customHeight="false" hidden="false" ht="12.1" outlineLevel="0" r="87">
      <c r="A87" s="5" t="s">
        <f>=HYPERLINK("https://leilaoonline.net/lote/detalhe/219143", "199")</f>
      </c>
      <c r="B87" s="4" t="s">
        <f>=HYPERLINK("https://leilaoonline.net/lote/detalhe/219143", " 02 Tanques de inox de Aprox. 513 L. Medidas 100cm x 110cm x 120cm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9.000,00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=HYPERLINK("https://leilaoonline.net/lote/detalhe/219141", "200")</f>
      </c>
      <c r="B88" s="4" t="s">
        <f>=HYPERLINK("https://leilaoonline.net/lote/detalhe/219141", " Tanque de inox de aprox. 1.500 L. Medidas: 184cm x 120cm x 100cm")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5.200,00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=HYPERLINK("https://leilaoonline.net/lote/detalhe/219145", "201")</f>
      </c>
      <c r="B89" s="4" t="s">
        <f>=HYPERLINK("https://leilaoonline.net/lote/detalhe/219145", " Rosca transportadora de inox Com motoredutor SEW de 2cv 1700rpm 1:58 30cm x 360cm x 33cm")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13.000,00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=HYPERLINK("https://leilaoonline.net/lote/detalhe/219140", "202")</f>
      </c>
      <c r="B90" s="4" t="s">
        <f>=HYPERLINK("https://leilaoonline.net/lote/detalhe/219140", " Peneira vibratória de inox 174cm x 550cm x 100cm")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12.000,00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=HYPERLINK("https://leilaoonline.net/lote/detalhe/219139", "203")</f>
      </c>
      <c r="B91" s="4" t="s">
        <f>=HYPERLINK("https://leilaoonline.net/lote/detalhe/219139", " 2 Ventiladores com motor WEG 30cv 885rpm 380/660")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9.000,00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=HYPERLINK("https://leilaoonline.net/lote/detalhe/219144", "204")</f>
      </c>
      <c r="B92" s="4" t="s">
        <f>=HYPERLINK("https://leilaoonline.net/lote/detalhe/219144", " Ventoinha com motor WEG W22 50cv 1130rpm 220/380v.")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22.000,00</t>
        </is>
      </c>
      <c r="F92" s="4" t="inlineStr">
        <is>
          <t>350.00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2026-05-23T11:00:34.00Z</dcterms:created>
  <dc:creator>Tellks Tecnologia</dc:creator>
  <cp:revision>0</cp:revision>
</cp:coreProperties>
</file>