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=HYPERLINK("https://leilaoonline.net/lote/detalhe/216917", "000")</f>
      </c>
      <c r="B11" s="4" t="s">
        <f>=HYPERLINK("https://leilaoonline.net/lote/detalhe/216917", " TRATOR DE ESTEIRA CASE ANO 1969")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=HYPERLINK("https://leilaoonline.net/lote/detalhe/215565", "001")</f>
      </c>
      <c r="B12" s="4" t="s">
        <f>=HYPERLINK("https://leilaoonline.net/lote/detalhe/215565", " Motor 200 cv GE 4 polos 1780 rpm 440 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=HYPERLINK("https://leilaoonline.net/lote/detalhe/215563", "002")</f>
      </c>
      <c r="B13" s="4" t="s">
        <f>=HYPERLINK("https://leilaoonline.net/lote/detalhe/215563", " Painéis elétricos diversos: lote com 18 painéis contendo: Inversores, contactores, disjuntores e outros componentes elétricos, peso aproximado do lote: 900 kgs")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=HYPERLINK("https://leilaoonline.net/lote/detalhe/215554", "003")</f>
      </c>
      <c r="B14" s="4" t="s">
        <f>=HYPERLINK("https://leilaoonline.net/lote/detalhe/215554", " Motor de indução ABB 50 KW ( TYPO DHL 160-4L) com refrigeração")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=HYPERLINK("https://leilaoonline.net/lote/detalhe/216083", "004")</f>
      </c>
      <c r="B15" s="4" t="s">
        <f>=HYPERLINK("https://leilaoonline.net/lote/detalhe/216083", "[ VÍDEOS ] 19 MOTOREDUTORES E 01 MOTOR CONFORME ESPECIFICAÇÕES")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=HYPERLINK("https://leilaoonline.net/lote/detalhe/215550", "005")</f>
      </c>
      <c r="B16" s="4" t="s">
        <f>=HYPERLINK("https://leilaoonline.net/lote/detalhe/215550", "[ VÍDEO ] 02 (duas) BOMBAS Helicoidal Nemo Netzsch 4”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=HYPERLINK("https://leilaoonline.net/lote/detalhe/215621", "006")</f>
      </c>
      <c r="B17" s="4" t="s">
        <f>=HYPERLINK("https://leilaoonline.net/lote/detalhe/215621",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=HYPERLINK("https://leilaoonline.net/lote/detalhe/216753", "007")</f>
      </c>
      <c r="B18" s="4" t="s">
        <f>=HYPERLINK("https://leilaoonline.net/lote/detalhe/216753", "[ VÍDEO ] Tanque de aço carbono ( caixa d’água) Medidas :9600 mm de comprimento /1910 mm de diâmetro boca/21 m3 de capacidade")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=HYPERLINK("https://leilaoonline.net/lote/detalhe/215622", "008")</f>
      </c>
      <c r="B19" s="4" t="s">
        <f>=HYPERLINK("https://leilaoonline.net/lote/detalhe/215622", "10 unidades - Portões ( NOVOS) de aço carbono com as seguintes medidas 2900x3530 mm cada.")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=HYPERLINK("https://leilaoonline.net/lote/detalhe/215571", "009")</f>
      </c>
      <c r="B20" s="4" t="s">
        <f>=HYPERLINK("https://leilaoonline.net/lote/detalhe/215571", " CALDEIRA A ÓLEO AUTOMÁTICA")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=HYPERLINK("https://leilaoonline.net/lote/detalhe/215549", "010")</f>
      </c>
      <c r="B21" s="4" t="s">
        <f>=HYPERLINK("https://leilaoonline.net/lote/detalhe/215549", " Prensa 600 tons com 4 pistões hidráulico sem a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=HYPERLINK("https://leilaoonline.net/lote/detalhe/215543", "011")</f>
      </c>
      <c r="B22" s="4" t="s">
        <f>=HYPERLINK("https://leilaoonline.net/lote/detalhe/215543", " Tubeteira p papel Marca PAPER CONVERTING")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=HYPERLINK("https://leilaoonline.net/lote/detalhe/215548", "012")</f>
      </c>
      <c r="B23" s="4" t="s">
        <f>=HYPERLINK("https://leilaoonline.net/lote/detalhe/215548", " Acumulador de LOG p/ 98 unidades de LOGs -  Largura 2800 mm - Altura aproximado 8 metros ; com motores e redutores")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=HYPERLINK("https://leilaoonline.net/lote/detalhe/215566", "013")</f>
      </c>
      <c r="B24" s="4" t="s">
        <f>=HYPERLINK("https://leilaoonline.net/lote/detalhe/215566", " Refinador Cônico marca VOITH com rotor de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=HYPERLINK("https://leilaoonline.net/lote/detalhe/215551", "014")</f>
      </c>
      <c r="B25" s="4" t="s">
        <f>=HYPERLINK("https://leilaoonline.net/lote/detalhe/215551", " Enroladeira de papel 2100 mm comprimento útil")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=HYPERLINK("https://leilaoonline.net/lote/detalhe/215546", "015")</f>
      </c>
      <c r="B26" s="4" t="s">
        <f>=HYPERLINK("https://leilaoonline.net/lote/detalhe/215546", " Calandra p/ papel Largura útil de 2800 mm Contendo 5 rolos Com estrutura; sem redutor")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=HYPERLINK("https://leilaoonline.net/lote/detalhe/215564", "016")</f>
      </c>
      <c r="B27" s="4" t="s">
        <f>=HYPERLINK("https://leilaoonline.net/lote/detalhe/215564", " 10 unidades Válvulas Guilhotina 10” ; Marca KNF ; faca de inox ; acionamento pneumático")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=HYPERLINK("https://leilaoonline.net/lote/detalhe/215541", "017")</f>
      </c>
      <c r="B28" s="4" t="s">
        <f>=HYPERLINK("https://leilaoonline.net/lote/detalhe/215541", " HIDRA PUPER DE REFILE com base e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=HYPERLINK("https://leilaoonline.net/lote/detalhe/216755", "018")</f>
      </c>
      <c r="B29" s="4" t="s">
        <f>=HYPERLINK("https://leilaoonline.net/lote/detalhe/216755", "[ VÍDEO ] Tanque de inox 304 ( seminovo)Medidas :3500 mm de comprimento 1,50 mm de diâmetro boca 6 m3 de  capacidade Peso 700 kgs")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=HYPERLINK("https://leilaoonline.net/lote/detalhe/215559", "019")</f>
      </c>
      <c r="B30" s="4" t="s">
        <f>=HYPERLINK("https://leilaoonline.net/lote/detalhe/215559", " Bomba d’água MULTIESTÁGIOS KSB 91,10 m3/h")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=HYPERLINK("https://leilaoonline.net/lote/detalhe/215572", "020")</f>
      </c>
      <c r="B31" s="4" t="s">
        <f>=HYPERLINK("https://leilaoonline.net/lote/detalhe/215572", " Briquetadeira BIOMAX tipo B 45-110 sem motor")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=HYPERLINK("https://leilaoonline.net/lote/detalhe/215570", "021")</f>
      </c>
      <c r="B32" s="4" t="s">
        <f>=HYPERLINK("https://leilaoonline.net/lote/detalhe/215570", " Filtro manga IMAPA com 36 mangas ; 1100x1100 medidas")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=HYPERLINK("https://leilaoonline.net/lote/detalhe/215623", "022")</f>
      </c>
      <c r="B33" s="4" t="s">
        <f>=HYPERLINK("https://leilaoonline.net/lote/detalhe/215623", "10 unidades - Portões ( NOVOS) de aço carbono com as seguintes medidas 2900x3530 mm cada.")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=HYPERLINK("https://leilaoonline.net/lote/detalhe/215542", "023")</f>
      </c>
      <c r="B34" s="4" t="s">
        <f>=HYPERLINK("https://leilaoonline.net/lote/detalhe/215542", " 04 unidades - Manilhas p Elevação de Cargas com capacidade 120 tons cada Marca ALLOY")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=HYPERLINK("https://leilaoonline.net/lote/detalhe/216754", "024")</f>
      </c>
      <c r="B35" s="4" t="s">
        <f>=HYPERLINK("https://leilaoonline.net/lote/detalhe/216754", "[ VÍDEO ] Prensa Hidráulica c/ motor Papelão / Garrafa PET / Medidas do fardo 1000 x 600 mm / Necessita de manutenção nas mangueiras e hidráulico ( troca de retentores) conforme fotos e vídeo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=HYPERLINK("https://leilaoonline.net/lote/detalhe/215561", "025")</f>
      </c>
      <c r="B36" s="4" t="s">
        <f>=HYPERLINK("https://leilaoonline.net/lote/detalhe/215561", " Centradora Faceadora CFC-1000 marca CALFRAN")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=HYPERLINK("https://leilaoonline.net/lote/detalhe/215558", "026")</f>
      </c>
      <c r="B37" s="4" t="s">
        <f>=HYPERLINK("https://leilaoonline.net/lote/detalhe/215558", " Redutor de velocidade p/ motor de 100 cv ; Redução de 1:20")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=HYPERLINK("https://leilaoonline.net/lote/detalhe/215661", "027")</f>
      </c>
      <c r="B38" s="4" t="s">
        <f>=HYPERLINK("https://leilaoonline.net/lote/detalhe/215661", "[ VÍDEO ] Prensa enfardadeira JACARÉ P sucata ; sem óleo hidráulico, FARDOS DE 90x90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=HYPERLINK("https://leilaoonline.net/lote/detalhe/215568", "028")</f>
      </c>
      <c r="B39" s="4" t="s">
        <f>=HYPERLINK("https://leilaoonline.net/lote/detalhe/215568", " Redutor de velocidade com eixo vazado; Redução de 1:65.8 Modelo A803UH80")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=HYPERLINK("https://leilaoonline.net/lote/detalhe/216758", "029")</f>
      </c>
      <c r="B40" s="4" t="s">
        <f>=HYPERLINK("https://leilaoonline.net/lote/detalhe/216758", " Peneira Vibratória p areia/ mineração ( s/ motor - s/ motovibrador ) Medidas : 3,64 metros comprimento 1,20 metro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=HYPERLINK("https://leilaoonline.net/lote/detalhe/215569", "030")</f>
      </c>
      <c r="B41" s="4" t="s">
        <f>=HYPERLINK("https://leilaoonline.net/lote/detalhe/215569", " Triturador de milho Marca INCOMAGRI TIN-1 s/ motor")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=HYPERLINK("https://leilaoonline.net/lote/detalhe/215562", "031")</f>
      </c>
      <c r="B42" s="4" t="s">
        <f>=HYPERLINK("https://leilaoonline.net/lote/detalhe/215562", " 02 unidades - Bombas submersa INOX marca PEDROLLO VX-L 1 cv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=HYPERLINK("https://leilaoonline.net/lote/detalhe/215552", "032")</f>
      </c>
      <c r="B43" s="4" t="s">
        <f>=HYPERLINK("https://leilaoonline.net/lote/detalhe/215552", " Balança digital W-15 WELMY ( 5g em 5g) funcionando perfeitamente")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=HYPERLINK("https://leilaoonline.net/lote/detalhe/215540", "033")</f>
      </c>
      <c r="B44" s="4" t="s">
        <f>=HYPERLINK("https://leilaoonline.net/lote/detalhe/215540", " Secador rotativo p/ grãos ( conjunto c pista ) 4,50x1,60 medidas em metros")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=HYPERLINK("https://leilaoonline.net/lote/detalhe/215553", "034")</f>
      </c>
      <c r="B45" s="4" t="s">
        <f>=HYPERLINK("https://leilaoonline.net/lote/detalhe/215553", " Aprox. 100 unidades - Rodas de pvc branca..")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=HYPERLINK("https://leilaoonline.net/lote/detalhe/215545", "035")</f>
      </c>
      <c r="B46" s="4" t="s">
        <f>=HYPERLINK("https://leilaoonline.net/lote/detalhe/215545", " Aprox. 200 unidades - Rodas de pvc branca. Medidas 75x30x10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=HYPERLINK("https://leilaoonline.net/lote/detalhe/215573", "036")</f>
      </c>
      <c r="B47" s="4" t="s">
        <f>=HYPERLINK("https://leilaoonline.net/lote/detalhe/215573", " Aprox. 500 unidades - Rodas de pvc branca. Medidas 75x30x10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=HYPERLINK("https://leilaoonline.net/lote/detalhe/215567", "037")</f>
      </c>
      <c r="B48" s="4" t="s">
        <f>=HYPERLINK("https://leilaoonline.net/lote/detalhe/215567", " Aprox. 1.000 unidades - Rodas de pvc branca 75x30x10 mm medidas 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=HYPERLINK("https://leilaoonline.net/lote/detalhe/216756", "038")</f>
      </c>
      <c r="B49" s="4" t="s">
        <f>=HYPERLINK("https://leilaoonline.net/lote/detalhe/216756", " Peneira Vibratória p/ Areia/pedras/ mineração ( sem motovibrador e motor )  Medidas : 3000 x 900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=HYPERLINK("https://leilaoonline.net/lote/detalhe/215560", "039")</f>
      </c>
      <c r="B50" s="4" t="s">
        <f>=HYPERLINK("https://leilaoonline.net/lote/detalhe/215560", " Transformador 100 kVA ORTENG")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=HYPERLINK("https://leilaoonline.net/lote/detalhe/215547", "040")</f>
      </c>
      <c r="B51" s="4" t="s">
        <f>=HYPERLINK("https://leilaoonline.net/lote/detalhe/215547", " Disjuntor 500 A marca STECK")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=HYPERLINK("https://leilaoonline.net/lote/detalhe/215557", "041")</f>
      </c>
      <c r="B52" s="4" t="s">
        <f>=HYPERLINK("https://leilaoonline.net/lote/detalhe/215557", " 03 unidades - Disjuntores 300 A marca ALUMBRA")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=HYPERLINK("https://leilaoonline.net/lote/detalhe/215555", "042")</f>
      </c>
      <c r="B53" s="4" t="s">
        <f>=HYPERLINK("https://leilaoonline.net/lote/detalhe/215555", " Redutor de velocidade com eixo vazado; Redução de 1:65.8 Modelo A803UH80")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=HYPERLINK("https://leilaoonline.net/lote/detalhe/215556", "043")</f>
      </c>
      <c r="B54" s="4" t="s">
        <f>=HYPERLINK("https://leilaoonline.net/lote/detalhe/215556", " Redutor de velocidade com eixo vazado; Redução de 1:65.8 Modelo A803UH80")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=HYPERLINK("https://leilaoonline.net/lote/detalhe/215574", "044")</f>
      </c>
      <c r="B55" s="4" t="s">
        <f>=HYPERLINK("https://leilaoonline.net/lote/detalhe/215574", " Tanque de aço carbono. Medidas 6500x1800 mm. Capacidade: 16.500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650.00</t>
        </is>
      </c>
    </row>
    <row collapsed="false" customFormat="false" customHeight="false" hidden="false" ht="12.1" outlineLevel="0" r="56">
      <c r="A56" s="5" t="s">
        <f>=HYPERLINK("https://leilaoonline.net/lote/detalhe/215662", "045")</f>
      </c>
      <c r="B56" s="4" t="s">
        <f>=HYPERLINK("https://leilaoonline.net/lote/detalhe/215662", "[ VÍDEO ] Clamps empilhadeira Hidráulica. Aprox. 2800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=HYPERLINK("https://leilaoonline.net/lote/detalhe/215575", "046")</f>
      </c>
      <c r="B57" s="4" t="s">
        <f>=HYPERLINK("https://leilaoonline.net/lote/detalhe/215575", " Tanque de aço carbono c/ Misturador e Redutor de velocidade. Medidas 4,5x 1,70 m. Capacidade: Aprox. 10 mil litros.")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650.00</t>
        </is>
      </c>
    </row>
    <row collapsed="false" customFormat="false" customHeight="false" hidden="false" ht="12.1" outlineLevel="0" r="58">
      <c r="A58" s="5" t="s">
        <f>=HYPERLINK("https://leilaoonline.net/lote/detalhe/216759", "047")</f>
      </c>
      <c r="B58" s="4" t="s">
        <f>=HYPERLINK("https://leilaoonline.net/lote/detalhe/216759", " Empilhadeira WEGAN Ano 2019 Capacidade 3500 kgs Torre triplex -Necessita de reparos/ manutenção conforme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=HYPERLINK("https://leilaoonline.net/lote/detalhe/215579", "048")</f>
      </c>
      <c r="B59" s="4" t="s">
        <f>=HYPERLINK("https://leilaoonline.net/lote/detalhe/215579", " Esquadrejadeira KIMAQUINAS; motor 3 cv trifásico 220/380")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=HYPERLINK("https://leilaoonline.net/lote/detalhe/215577", "049")</f>
      </c>
      <c r="B60" s="4" t="s">
        <f>=HYPERLINK("https://leilaoonline.net/lote/detalhe/215577", " Tupia INVICTA p/ madeira; base de ferro fundido; Motor de 1,50 cv trifásico.")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=HYPERLINK("https://leilaoonline.net/lote/detalhe/215576", "050")</f>
      </c>
      <c r="B61" s="4" t="s">
        <f>=HYPERLINK("https://leilaoonline.net/lote/detalhe/215576", " Furadeira Horizontal para madeira com motor de 1,5 cv trifásico 220/380")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=HYPERLINK("https://leilaoonline.net/lote/detalhe/215578", "051")</f>
      </c>
      <c r="B62" s="4" t="s">
        <f>=HYPERLINK("https://leilaoonline.net/lote/detalhe/215578", " Furadeira de bancada com motor de 1 cv 4 polos trifásico 220/380")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=HYPERLINK("https://leilaoonline.net/lote/detalhe/215604", "052")</f>
      </c>
      <c r="B63" s="4" t="s">
        <f>=HYPERLINK("https://leilaoonline.net/lote/detalhe/215604", " Furadeira de coluna ( ANTIGA) funcionando perfeitamente; acionamento p: motor trifásico e Correia; Estrutura de ferro fundido")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=HYPERLINK("https://leilaoonline.net/lote/detalhe/215588", "053")</f>
      </c>
      <c r="B64" s="4" t="s">
        <f>=HYPERLINK("https://leilaoonline.net/lote/detalhe/215588", " Furadeira de Coluna NEWTON Estrutura de Ferro Fundido ; Motor monofásico de 1/2 cv ; funcionando perfeitamente")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=HYPERLINK("https://leilaoonline.net/lote/detalhe/215587", "055")</f>
      </c>
      <c r="B65" s="4" t="s">
        <f>=HYPERLINK("https://leilaoonline.net/lote/detalhe/215587", " 02 unidades - Rompedor de Escavadeira Hidráulica 1200/1500 kgs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=HYPERLINK("https://leilaoonline.net/lote/detalhe/215593", "056")</f>
      </c>
      <c r="B66" s="4" t="s">
        <f>=HYPERLINK("https://leilaoonline.net/lote/detalhe/215593", " Bomba d’água 10”x8” entrada e saída ( Motor indicado 60 cv 4 polos 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450.00</t>
        </is>
      </c>
    </row>
    <row collapsed="false" customFormat="false" customHeight="false" hidden="false" ht="12.1" outlineLevel="0" r="67">
      <c r="A67" s="5" t="s">
        <f>=HYPERLINK("https://leilaoonline.net/lote/detalhe/215663", "058")</f>
      </c>
      <c r="B67" s="4" t="s">
        <f>=HYPERLINK("https://leilaoonline.net/lote/detalhe/215663", "EMPILHADEIRA GOODSENSE MOD. FD35 -ANO 2012 -  3,5 TON. - DIESEL")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=HYPERLINK("https://leilaoonline.net/lote/detalhe/215607", "059")</f>
      </c>
      <c r="B68" s="4" t="s">
        <f>=HYPERLINK("https://leilaoonline.net/lote/detalhe/215607", " Rolamento SKF (NOVO) 23248 CCK/W33 Marca SKF  240 mm interno  440 mm  160 mm  105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=HYPERLINK("https://leilaoonline.net/lote/detalhe/215609", "060")</f>
      </c>
      <c r="B69" s="4" t="s">
        <f>=HYPERLINK("https://leilaoonline.net/lote/detalhe/215609", "Aprox. 17 unidades - Válvulas Borboleta 4” SEDE DE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=HYPERLINK("https://leilaoonline.net/lote/detalhe/215585", "061")</f>
      </c>
      <c r="B70" s="4" t="s">
        <f>=HYPERLINK("https://leilaoonline.net/lote/detalhe/215585", " Tanque de aço carbono 10 m3 Médias 3,6x 1,80 metros")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=HYPERLINK("https://leilaoonline.net/lote/detalhe/215589", "062")</f>
      </c>
      <c r="B71" s="4" t="s">
        <f>=HYPERLINK("https://leilaoonline.net/lote/detalhe/215589", " Trator Valtra Valmet 985 Cabinado ; Ar condicionado; 110 cv ; ano 98 4x4 Kit PAD")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75.000,00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=HYPERLINK("https://leilaoonline.net/lote/detalhe/215580", "063")</f>
      </c>
      <c r="B72" s="4" t="s">
        <f>=HYPERLINK("https://leilaoonline.net/lote/detalhe/215580", " Caçamba Fora de Estrada 5 tons 3200x3700x5200")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11.000,00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=HYPERLINK("https://leilaoonline.net/lote/detalhe/215605", "064")</f>
      </c>
      <c r="B73" s="4" t="s">
        <f>=HYPERLINK("https://leilaoonline.net/lote/detalhe/215605", " Unidade Hidráulica FLUIPRESS 1500 litros ; Acompanha Bombas Hidráulicas; s/ motor")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24.000,00</t>
        </is>
      </c>
      <c r="F73" s="4" t="inlineStr">
        <is>
          <t>550.00</t>
        </is>
      </c>
    </row>
    <row collapsed="false" customFormat="false" customHeight="false" hidden="false" ht="12.1" outlineLevel="0" r="74">
      <c r="A74" s="5" t="s">
        <f>=HYPERLINK("https://leilaoonline.net/lote/detalhe/215598", "065")</f>
      </c>
      <c r="B74" s="4" t="s">
        <f>=HYPERLINK("https://leilaoonline.net/lote/detalhe/215598", " Escarificador de patrola 140-B Ideal p trator esteira D-4 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450.00</t>
        </is>
      </c>
    </row>
    <row collapsed="false" customFormat="false" customHeight="false" hidden="false" ht="12.1" outlineLevel="0" r="75">
      <c r="A75" s="5" t="s">
        <f>=HYPERLINK("https://leilaoonline.net/lote/detalhe/215608", "066")</f>
      </c>
      <c r="B75" s="4" t="s">
        <f>=HYPERLINK("https://leilaoonline.net/lote/detalhe/215608", " Britador MARUMBY 20 ( 30x20) com Motoredutor de 10 cv trifásico")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=HYPERLINK("https://leilaoonline.net/lote/detalhe/215581", "067")</f>
      </c>
      <c r="B76" s="4" t="s">
        <f>=HYPERLINK("https://leilaoonline.net/lote/detalhe/215581", " Filtro regulador de pressão PARKER 1” P3YEA18GSABNHN")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=HYPERLINK("https://leilaoonline.net/lote/detalhe/215596", "068")</f>
      </c>
      <c r="B77" s="4" t="s">
        <f>=HYPERLINK("https://leilaoonline.net/lote/detalhe/215596", " 3 unidades - Lubrificador PARKER 1/2” ( novos)")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=HYPERLINK("https://leilaoonline.net/lote/detalhe/215600", "069")</f>
      </c>
      <c r="B78" s="4" t="s">
        <f>=HYPERLINK("https://leilaoonline.net/lote/detalhe/215600", " 02 unidades - Regulador de pressão 20 Bar PARKER 3568 2000S")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=HYPERLINK("https://leilaoonline.net/lote/detalhe/215590", "070")</f>
      </c>
      <c r="B79" s="4" t="s">
        <f>=HYPERLINK("https://leilaoonline.net/lote/detalhe/215590", " 03 unidades - Copo metálico p/ Filtro PARKER 4218")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=HYPERLINK("https://leilaoonline.net/lote/detalhe/215610", "071")</f>
      </c>
      <c r="B80" s="4" t="s">
        <f>=HYPERLINK("https://leilaoonline.net/lote/detalhe/215610", " Purgador Termodinâmico SPIRAX SARCO 1/2” 01 Pistão pneumático 63x160 mm Lote c/ 03 purgadores  01 pistão pneumático")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375,00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=HYPERLINK("https://leilaoonline.net/lote/detalhe/215601", "072")</f>
      </c>
      <c r="B81" s="4" t="s">
        <f>=HYPERLINK("https://leilaoonline.net/lote/detalhe/215601", " Tanque de aço INOX 304 Vaporizador encamisado 3000 mil litros capacidade 1500 kgs peso aproximado")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12.500,00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=HYPERLINK("https://leilaoonline.net/lote/detalhe/215603", "073")</f>
      </c>
      <c r="B82" s="4" t="s">
        <f>=HYPERLINK("https://leilaoonline.net/lote/detalhe/215603", " Motobomba KSB MEGABLOC 40-200R ; Motor 20 cv 220/380/440 3530 rpm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750.00</t>
        </is>
      </c>
    </row>
    <row collapsed="false" customFormat="false" customHeight="false" hidden="false" ht="12.1" outlineLevel="0" r="83">
      <c r="A83" s="5" t="s">
        <f>=HYPERLINK("https://leilaoonline.net/lote/detalhe/215594", "074")</f>
      </c>
      <c r="B83" s="4" t="s">
        <f>=HYPERLINK("https://leilaoonline.net/lote/detalhe/215594", " Empilhadeira a gás YALE LP 1479 capacidade 4,5 metros elevação Ano 2005")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41.750,00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=HYPERLINK("https://leilaoonline.net/lote/detalhe/215592", "075")</f>
      </c>
      <c r="B84" s="4" t="s">
        <f>=HYPERLINK("https://leilaoonline.net/lote/detalhe/215592", " Motor 20 cv trifásico Weg 4 polos 1750 rpm 220/380/440 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=HYPERLINK("https://leilaoonline.net/lote/detalhe/215595", "076")</f>
      </c>
      <c r="B85" s="4" t="s">
        <f>=HYPERLINK("https://leilaoonline.net/lote/detalhe/215595", "[ VÍDEO ] Ponte Rolante. Comprimento total: 10,50. Altura e largura: 480x300. Sem a talha")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550.00</t>
        </is>
      </c>
    </row>
    <row collapsed="false" customFormat="false" customHeight="false" hidden="false" ht="12.1" outlineLevel="0" r="86">
      <c r="A86" s="5" t="s">
        <f>=HYPERLINK("https://leilaoonline.net/lote/detalhe/215586", "077")</f>
      </c>
      <c r="B86" s="4" t="s">
        <f>=HYPERLINK("https://leilaoonline.net/lote/detalhe/215586", " Bomba de engrenagens 3” Com motor 10 cv 8 polos 875 RPM Weg 220/380 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450.00</t>
        </is>
      </c>
    </row>
    <row collapsed="false" customFormat="false" customHeight="false" hidden="false" ht="12.1" outlineLevel="0" r="87">
      <c r="A87" s="5" t="s">
        <f>=HYPERLINK("https://leilaoonline.net/lote/detalhe/216757", "078")</f>
      </c>
      <c r="B87" s="4" t="s">
        <f>=HYPERLINK("https://leilaoonline.net/lote/detalhe/216757", "[ VÍDEO ] Peneira Rotativa p Areia/ Mineração/ Sucatas Ferrosa e Cavaco de madeiras. Medidas: 6000x1000. Acompanha redutor e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35.000,00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=HYPERLINK("https://leilaoonline.net/lote/detalhe/215606", "079")</f>
      </c>
      <c r="B88" s="4" t="s">
        <f>=HYPERLINK("https://leilaoonline.net/lote/detalhe/215606", " Bomba Dosadora de Diafragma ORLITA com 03 saídas de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=HYPERLINK("https://leilaoonline.net/lote/detalhe/215583", "080")</f>
      </c>
      <c r="B89" s="4" t="s">
        <f>=HYPERLINK("https://leilaoonline.net/lote/detalhe/215583", " Chaveteira p canal de chavetas ( necessita de reparos)Marca : Indústria Mecânica José Baciglieri")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550.00</t>
        </is>
      </c>
    </row>
    <row collapsed="false" customFormat="false" customHeight="false" hidden="false" ht="12.1" outlineLevel="0" r="90">
      <c r="A90" s="5" t="s">
        <f>=HYPERLINK("https://leilaoonline.net/lote/detalhe/215591", "081")</f>
      </c>
      <c r="B90" s="4" t="s">
        <f>=HYPERLINK("https://leilaoonline.net/lote/detalhe/215591", " Compressor de ar DR-600 Ingersoll-Rand 125 Psi 750PCM Ano 1974 (Necessita de reparos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650.00</t>
        </is>
      </c>
    </row>
    <row collapsed="false" customFormat="false" customHeight="false" hidden="false" ht="12.1" outlineLevel="0" r="91">
      <c r="A91" s="5" t="s">
        <f>=HYPERLINK("https://leilaoonline.net/lote/detalhe/215599", "082")</f>
      </c>
      <c r="B91" s="4" t="s">
        <f>=HYPERLINK("https://leilaoonline.net/lote/detalhe/215599", " 02 unidades - Pulverizadores de Inox Pneumáticos com 50 bicos cada")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=HYPERLINK("https://leilaoonline.net/lote/detalhe/215611", "083")</f>
      </c>
      <c r="B92" s="4" t="s">
        <f>=HYPERLINK("https://leilaoonline.net/lote/detalhe/215611", " Moinho de Bolas 32 mil litros Medidas de 3,00 x 4,40 metros Acompanha motor de 100 cvRedutor de 1:49 Revestimento de sílica Sem carga de bolas")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=HYPERLINK("https://leilaoonline.net/lote/detalhe/215614", "085")</f>
      </c>
      <c r="B93" s="4" t="s">
        <f>=HYPERLINK("https://leilaoonline.net/lote/detalhe/215614", " Lixadeira de CINTA para Madeira. Motor 2 cv trifásico")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=HYPERLINK("https://leilaoonline.net/lote/detalhe/215615", "086")</f>
      </c>
      <c r="B94" s="4" t="s">
        <f>=HYPERLINK("https://leilaoonline.net/lote/detalhe/215615", " Lote contendo facas , contra facas , suporte de facas e parafusos de grande porte para picadores de madeira -.Aprox. 2.000 kgs")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14.000,00</t>
        </is>
      </c>
      <c r="F94" s="4" t="inlineStr">
        <is>
          <t>550.00</t>
        </is>
      </c>
    </row>
    <row collapsed="false" customFormat="false" customHeight="false" hidden="false" ht="12.1" outlineLevel="0" r="95">
      <c r="A95" s="5" t="s">
        <f>=HYPERLINK("https://leilaoonline.net/lote/detalhe/215612", "087")</f>
      </c>
      <c r="B95" s="4" t="s">
        <f>=HYPERLINK("https://leilaoonline.net/lote/detalhe/215612", " 13 unidades - Lote de REDUTORES de velocidade com diversas reduções e tamanho")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=HYPERLINK("https://leilaoonline.net/lote/detalhe/215613", "089")</f>
      </c>
      <c r="B96" s="4" t="s">
        <f>=HYPERLINK("https://leilaoonline.net/lote/detalhe/215613", " Mesa vibratória Separadora de INOX sem motor")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=HYPERLINK("https://leilaoonline.net/lote/detalhe/215616", "090")</f>
      </c>
      <c r="B97" s="4" t="s">
        <f>=HYPERLINK("https://leilaoonline.net/lote/detalhe/215616", "[ VÍDEO ] Tanque AÇO INOX 304. Altura: 5,50 Altura. Diametro: 3,10. Aprox. 40 mil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27.500,00</t>
        </is>
      </c>
      <c r="F97" s="4" t="inlineStr">
        <is>
          <t>750.00</t>
        </is>
      </c>
    </row>
    <row collapsed="false" customFormat="false" customHeight="false" hidden="false" ht="12.1" outlineLevel="0" r="98">
      <c r="A98" s="5" t="s">
        <f>=HYPERLINK("https://leilaoonline.net/lote/detalhe/215617", "091")</f>
      </c>
      <c r="B98" s="4" t="s">
        <f>=HYPERLINK("https://leilaoonline.net/lote/detalhe/215617", " 04 unidades - Motovibradores de 4,3 cv e acessórios Placas e diversos")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=HYPERLINK("https://leilaoonline.net/lote/detalhe/216760", "092")</f>
      </c>
      <c r="B99" s="4" t="s">
        <f>=HYPERLINK("https://leilaoonline.net/lote/detalhe/216760", "[ VÍDEOS ] Máquina de BLOCOS Automática/Hidraulica 14x19x39 mm de medida dos blocos")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37.000,00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=HYPERLINK("https://leilaoonline.net/lote/detalhe/215619", "093")</f>
      </c>
      <c r="B100" s="4" t="s">
        <f>=HYPERLINK("https://leilaoonline.net/lote/detalhe/215619", " Redutor de velocidade 1:12 redução")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12.500,00</t>
        </is>
      </c>
      <c r="F100" s="4" t="inlineStr">
        <is>
          <t>750.00</t>
        </is>
      </c>
    </row>
    <row collapsed="false" customFormat="false" customHeight="false" hidden="false" ht="12.1" outlineLevel="0" r="101">
      <c r="A101" s="5" t="s">
        <f>=HYPERLINK("https://leilaoonline.net/lote/detalhe/215620", "095")</f>
      </c>
      <c r="B101" s="4" t="s">
        <f>=HYPERLINK("https://leilaoonline.net/lote/detalhe/215620", "[ VÍDEOS ] Silo para concreto (cimento) 100 toneladas  9x3,30 metros. Aprox. 75 mil litros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=HYPERLINK("https://leilaoonline.net/lote/detalhe/215539", "096")</f>
      </c>
      <c r="B102" s="4" t="s">
        <f>=HYPERLINK("https://leilaoonline.net/lote/detalhe/215539", "12 unidades - Portões ( NOVOS) de aço carbono com as seguintes medidas 2900x3530 mm cada.")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=HYPERLINK("https://leilaoonline.net/lote/detalhe/216918", "097")</f>
      </c>
      <c r="B103" s="4" t="s">
        <f>=HYPERLINK("https://leilaoonline.net/lote/detalhe/216918", "[ VÍDEO ] GERADOR DE ENERGIA 12 KVA DIESEL - FUNCIONANDO CONFORME FOTOS E VIDEO")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=HYPERLINK("https://leilaoonline.net/lote/detalhe/215632", "098")</f>
      </c>
      <c r="B104" s="4" t="s">
        <f>=HYPERLINK("https://leilaoonline.net/lote/detalhe/215632", "[ VÍDEO ] Peneira Rotativa p Areia c/ motor 20 cv 4 polos 220/380 - Redutor 1:35 H23 nas medidas de 6000x1500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=HYPERLINK("https://leilaoonline.net/lote/detalhe/216919", "099")</f>
      </c>
      <c r="B105" s="4" t="s">
        <f>=HYPERLINK("https://leilaoonline.net/lote/detalhe/216919", "[ VÍDEO ] Roscas transportadoras aço carbono")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=HYPERLINK("https://leilaoonline.net/lote/detalhe/215625", "101")</f>
      </c>
      <c r="B106" s="4" t="s">
        <f>=HYPERLINK("https://leilaoonline.net/lote/detalhe/215625", "[ VÍDEOS ] DRAGUELANDIA HITACHI 1962 Acompanha concha e contrapesos")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35.000,00</t>
        </is>
      </c>
      <c r="F106" s="4" t="inlineStr">
        <is>
          <t>750.00</t>
        </is>
      </c>
    </row>
    <row collapsed="false" customFormat="false" customHeight="false" hidden="false" ht="12.1" outlineLevel="0" r="107">
      <c r="A107" s="5" t="s">
        <f>=HYPERLINK("https://leilaoonline.net/lote/detalhe/215624", "102")</f>
      </c>
      <c r="B107" s="4" t="s">
        <f>=HYPERLINK("https://leilaoonline.net/lote/detalhe/215624", " Motobomba GRUNDFOS DANFOSS 20 cv 3528 rpm ( NOVA 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550.00</t>
        </is>
      </c>
    </row>
    <row collapsed="false" customFormat="false" customHeight="false" hidden="false" ht="12.1" outlineLevel="0" r="108">
      <c r="A108" s="5" t="s">
        <f>=HYPERLINK("https://leilaoonline.net/lote/detalhe/215629", "103")</f>
      </c>
      <c r="B108" s="4" t="s">
        <f>=HYPERLINK("https://leilaoonline.net/lote/detalhe/215629", " Bomba de INOX p Massa de Papel e Serragem ; Sem motor")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=HYPERLINK("https://leilaoonline.net/lote/detalhe/215630", "104")</f>
      </c>
      <c r="B109" s="4" t="s">
        <f>=HYPERLINK("https://leilaoonline.net/lote/detalhe/215630", " Válvulas Angular de 6” e 3” respectivamente Aço carbono")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=HYPERLINK("https://leilaoonline.net/lote/detalhe/215628", "105")</f>
      </c>
      <c r="B110" s="4" t="s">
        <f>=HYPERLINK("https://leilaoonline.net/lote/detalhe/215628", " Válvulas MAXON p/ Gás 4” 02 unidades ( pouco uso , revisadas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3.200,00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=HYPERLINK("https://leilaoonline.net/lote/detalhe/215631", "109")</f>
      </c>
      <c r="B111" s="4" t="s">
        <f>=HYPERLINK("https://leilaoonline.net/lote/detalhe/215631", "[ VÍDEO ] 04 unidades - Motores Elétrico ANTI EXPLOSÃO BLINDADOS WEG. Veja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=HYPERLINK("https://leilaoonline.net/lote/detalhe/215638", "110")</f>
      </c>
      <c r="B112" s="4" t="s">
        <f>=HYPERLINK("https://leilaoonline.net/lote/detalhe/215638", " 02 Conjuntos de Jato de granalhas ( sem compressor)")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=HYPERLINK("https://leilaoonline.net/lote/detalhe/215635", "111")</f>
      </c>
      <c r="B113" s="4" t="s">
        <f>=HYPERLINK("https://leilaoonline.net/lote/detalhe/215635", "[ VÍDEO ] Envasadora de líquidos com 12 Bicos ; motor e acionamento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=HYPERLINK("https://leilaoonline.net/lote/detalhe/215633", "112")</f>
      </c>
      <c r="B114" s="4" t="s">
        <f>=HYPERLINK("https://leilaoonline.net/lote/detalhe/215633", " Vassoura Varredora Motorizada COMAC ( necessita de reparos)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=HYPERLINK("https://leilaoonline.net/lote/detalhe/215634", "113")</f>
      </c>
      <c r="B115" s="4" t="s">
        <f>=HYPERLINK("https://leilaoonline.net/lote/detalhe/215634", " Rosca Transportadora Helicoidal de INOX 304. Medidas 9 metros de comprimento, 50 cm de diâmetro. Peso aproximado 2500 Kgs. Com acessórios conforme fotos")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=HYPERLINK("https://leilaoonline.net/lote/detalhe/215639", "114")</f>
      </c>
      <c r="B116" s="4" t="s">
        <f>=HYPERLINK("https://leilaoonline.net/lote/detalhe/215639", " Exaustor Soprador MZ VP 560/P 3300 rpm trifásico 220/380 v 4,6 kw ( 6 cv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=HYPERLINK("https://leilaoonline.net/lote/detalhe/215636", "116")</f>
      </c>
      <c r="B117" s="4" t="s">
        <f>=HYPERLINK("https://leilaoonline.net/lote/detalhe/215636", "[ VÍDEO ] Motoniveladora (PATROLA) New Holland Modelo FG85/ Ano 95 TRANSMISSÃO 28000/06 Pneus novos")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135.000,00</t>
        </is>
      </c>
      <c r="F117" s="4" t="inlineStr">
        <is>
          <t>750.00</t>
        </is>
      </c>
    </row>
    <row collapsed="false" customFormat="false" customHeight="false" hidden="false" ht="12.1" outlineLevel="0" r="118">
      <c r="A118" s="5" t="s">
        <f>=HYPERLINK("https://leilaoonline.net/lote/detalhe/215637", "117")</f>
      </c>
      <c r="B118" s="4" t="s">
        <f>=HYPERLINK("https://leilaoonline.net/lote/detalhe/215637", "[ VÍDEO ] Aprox. 10 unidades - Válvulas Industriais diversas")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=HYPERLINK("https://leilaoonline.net/lote/detalhe/215644", "118")</f>
      </c>
      <c r="B119" s="4" t="s">
        <f>=HYPERLINK("https://leilaoonline.net/lote/detalhe/215644", " 09 unidades - Buchas p/ Rolamentos Eixo 340 mm Modelo GGL HM 3172")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2.800,00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=HYPERLINK("https://leilaoonline.net/lote/detalhe/215640", "119")</f>
      </c>
      <c r="B120" s="4" t="s">
        <f>=HYPERLINK("https://leilaoonline.net/lote/detalhe/215640", " [ LANCES POR UNIDADE ] 50 unidades - Dormentes de concreto ferroviário. Aprox. 280 kgs. Medidas: 2200x300x280 mm. Para Arrimo, Contenção, Cerca e outros fins.")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25,00</t>
        </is>
      </c>
      <c r="F120" s="4" t="inlineStr">
        <is>
          <t>0.50</t>
        </is>
      </c>
    </row>
    <row collapsed="false" customFormat="false" customHeight="false" hidden="false" ht="12.1" outlineLevel="0" r="121">
      <c r="A121" s="5" t="s">
        <f>=HYPERLINK("https://leilaoonline.net/lote/detalhe/215643", "120")</f>
      </c>
      <c r="B121" s="4" t="s">
        <f>=HYPERLINK("https://leilaoonline.net/lote/detalhe/215643", " [ LANCES POR UNIDADE ] 100 unidades - Dormentes de concreto ferroviário. Aprox. 280 kgs. Medidas: 2200x300x280 mm. Para Arrimo, Contenção, Cerca e outros fins.")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25,00</t>
        </is>
      </c>
      <c r="F121" s="4" t="inlineStr">
        <is>
          <t>0.50</t>
        </is>
      </c>
    </row>
    <row collapsed="false" customFormat="false" customHeight="false" hidden="false" ht="12.1" outlineLevel="0" r="122">
      <c r="A122" s="5" t="s">
        <f>=HYPERLINK("https://leilaoonline.net/lote/detalhe/215641", "121")</f>
      </c>
      <c r="B122" s="4" t="s">
        <f>=HYPERLINK("https://leilaoonline.net/lote/detalhe/215641", " [ LANCES POR UNIDADE ] 150 unidades - Dormentes de concreto ferroviário. Aprox. 280 kgs. Medidas: 2200x300x280 mm. Para Arrimo, Contenção, Cerca e outros fins.")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25,00</t>
        </is>
      </c>
      <c r="F122" s="4" t="inlineStr">
        <is>
          <t>0.50</t>
        </is>
      </c>
    </row>
    <row collapsed="false" customFormat="false" customHeight="false" hidden="false" ht="12.1" outlineLevel="0" r="123">
      <c r="A123" s="5" t="s">
        <f>=HYPERLINK("https://leilaoonline.net/lote/detalhe/215642", "122")</f>
      </c>
      <c r="B123" s="4" t="s">
        <f>=HYPERLINK("https://leilaoonline.net/lote/detalhe/215642", " [ LANCES POR UNIDADE ] 200 unidades - Dormentes de concreto ferroviário. Aprox. 280 kgs. Medidas: 2200x300x280 mm. Para Arrimo, Contenção, Cerca e outros fins.")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25,00</t>
        </is>
      </c>
      <c r="F123" s="4" t="inlineStr">
        <is>
          <t>0.50</t>
        </is>
      </c>
    </row>
    <row collapsed="false" customFormat="false" customHeight="false" hidden="false" ht="12.1" outlineLevel="0" r="124">
      <c r="A124" s="5" t="s">
        <f>=HYPERLINK("https://leilaoonline.net/lote/detalhe/215648", "126")</f>
      </c>
      <c r="B124" s="4" t="s">
        <f>=HYPERLINK("https://leilaoonline.net/lote/detalhe/215648", " Túnel de encolhimento para garrafas PET - Equipamento funcionando")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350.00</t>
        </is>
      </c>
    </row>
    <row collapsed="false" customFormat="false" customHeight="false" hidden="false" ht="12.1" outlineLevel="0" r="125">
      <c r="A125" s="5" t="s">
        <f>=HYPERLINK("https://leilaoonline.net/lote/detalhe/215650", "127")</f>
      </c>
      <c r="B125" s="4" t="s">
        <f>=HYPERLINK("https://leilaoonline.net/lote/detalhe/215650", " Redutor de velocidade TRANSMOTECNICA Redução 1:31,50")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350.00</t>
        </is>
      </c>
    </row>
    <row collapsed="false" customFormat="false" customHeight="false" hidden="false" ht="12.1" outlineLevel="0" r="126">
      <c r="A126" s="5" t="s">
        <f>=HYPERLINK("https://leilaoonline.net/lote/detalhe/215647", "130")</f>
      </c>
      <c r="B126" s="4" t="s">
        <f>=HYPERLINK("https://leilaoonline.net/lote/detalhe/215647", " Garra Sucateira Hidráulica com 5 garras. 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15.000,00</t>
        </is>
      </c>
      <c r="F126" s="4" t="inlineStr">
        <is>
          <t>650.00</t>
        </is>
      </c>
    </row>
    <row collapsed="false" customFormat="false" customHeight="false" hidden="false" ht="12.1" outlineLevel="0" r="127">
      <c r="A127" s="5" t="s">
        <f>=HYPERLINK("https://leilaoonline.net/lote/detalhe/215649", "131")</f>
      </c>
      <c r="B127" s="4" t="s">
        <f>=HYPERLINK("https://leilaoonline.net/lote/detalhe/215649", " Extrusora para Grãos ALLIANCE. Modelo ALPE 500 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750.00</t>
        </is>
      </c>
    </row>
    <row collapsed="false" customFormat="false" customHeight="false" hidden="false" ht="12.1" outlineLevel="0" r="128">
      <c r="A128" s="5" t="s">
        <f>=HYPERLINK("https://leilaoonline.net/lote/detalhe/215656", "132")</f>
      </c>
      <c r="B128" s="4" t="s">
        <f>=HYPERLINK("https://leilaoonline.net/lote/detalhe/215656", " Misturador de produtos Dimensões 0.90x1,82x0,94 - 1,45 m3 Da pra produzir 6,00 a 8,00 ton / hora - Sistema de baleada.")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28.000,00</t>
        </is>
      </c>
      <c r="F128" s="4" t="inlineStr">
        <is>
          <t>450.00</t>
        </is>
      </c>
    </row>
    <row collapsed="false" customFormat="false" customHeight="false" hidden="false" ht="12.1" outlineLevel="0" r="129">
      <c r="A129" s="5" t="s">
        <f>=HYPERLINK("https://leilaoonline.net/lote/detalhe/215657", "133")</f>
      </c>
      <c r="B129" s="4" t="s">
        <f>=HYPERLINK("https://leilaoonline.net/lote/detalhe/215657", " Moinho de BOLA contínuo com Revestimento de Borracha  Redutor Falk 1:4.483 de redução  1,70x1,50 metros ( dimensões)")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120.000,00</t>
        </is>
      </c>
      <c r="F129" s="4" t="inlineStr">
        <is>
          <t>750.00</t>
        </is>
      </c>
    </row>
    <row collapsed="false" customFormat="false" customHeight="false" hidden="false" ht="12.1" outlineLevel="0" r="130">
      <c r="A130" s="5" t="s">
        <f>=HYPERLINK("https://leilaoonline.net/lote/detalhe/215651", "136")</f>
      </c>
      <c r="B130" s="4" t="s">
        <f>=HYPERLINK("https://leilaoonline.net/lote/detalhe/215651",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5,50</t>
        </is>
      </c>
      <c r="F130" s="4" t="inlineStr">
        <is>
          <t>0.50</t>
        </is>
      </c>
    </row>
    <row collapsed="false" customFormat="false" customHeight="false" hidden="false" ht="12.1" outlineLevel="0" r="131">
      <c r="A131" s="5" t="s">
        <f>=HYPERLINK("https://leilaoonline.net/lote/detalhe/215652", "137")</f>
      </c>
      <c r="B131" s="4" t="s">
        <f>=HYPERLINK("https://leilaoonline.net/lote/detalhe/215652", " Tanque p Abastecimento de combustíveis, 10 mil litros capacidade, completo com bomba de engrenagem/motor e mangueiras de abastecimento, SEMINOVO")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28.000,00</t>
        </is>
      </c>
      <c r="F131" s="4" t="inlineStr">
        <is>
          <t>3350.00</t>
        </is>
      </c>
    </row>
    <row collapsed="false" customFormat="false" customHeight="false" hidden="false" ht="12.1" outlineLevel="0" r="132">
      <c r="A132" s="5" t="s">
        <f>=HYPERLINK("https://leilaoonline.net/lote/detalhe/215658", "139")</f>
      </c>
      <c r="B132" s="4" t="s">
        <f>=HYPERLINK("https://leilaoonline.net/lote/detalhe/215658", " 20 unidades - Curvas schedule 40 raio Longo 6”")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3.600,00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=HYPERLINK("https://leilaoonline.net/lote/detalhe/215654", "140")</f>
      </c>
      <c r="B133" s="4" t="s">
        <f>=HYPERLINK("https://leilaoonline.net/lote/detalhe/215654", " Transformador 30 KVA HEVT-DUTY T2H30S 480 v 208/120")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=HYPERLINK("https://leilaoonline.net/lote/detalhe/215659", "141")</f>
      </c>
      <c r="B134" s="4" t="s">
        <f>=HYPERLINK("https://leilaoonline.net/lote/detalhe/215659", " 02 unidades - Mancais SKF SSNHD 530 com rolamentos completo")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=HYPERLINK("https://leilaoonline.net/lote/detalhe/215664", "142")</f>
      </c>
      <c r="B135" s="4" t="s">
        <f>=HYPERLINK("https://leilaoonline.net/lote/detalhe/215664", "[ VÍDEO ] Exaustor com motor de 20 cv trifásico 4 polos 1750 rpm")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=HYPERLINK("https://leilaoonline.net/lote/detalhe/215666", "143")</f>
      </c>
      <c r="B136" s="4" t="s">
        <f>=HYPERLINK("https://leilaoonline.net/lote/detalhe/215666", " 02 Motoredutores SEW EURODRIVE 15 cv trifásico 1740 rpm / Redução de 1: 16,17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=HYPERLINK("https://leilaoonline.net/lote/detalhe/215668", "144")</f>
      </c>
      <c r="B137" s="4" t="s">
        <f>=HYPERLINK("https://leilaoonline.net/lote/detalhe/215668", "[ VÍDEO ] ROSCAS TRANSPORTADORA 4700x840 mm e 6500x620 mm MEDIDAS AÇO CARBONO")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18.000,00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=HYPERLINK("https://leilaoonline.net/lote/detalhe/215665", "145")</f>
      </c>
      <c r="B138" s="4" t="s">
        <f>=HYPERLINK("https://leilaoonline.net/lote/detalhe/215665", " Bomba de INOX p/ alimentos/ produtos químicos em geral Recalque de 3,50 P cisterna")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=HYPERLINK("https://leilaoonline.net/lote/detalhe/215669", "146")</f>
      </c>
      <c r="B139" s="4" t="s">
        <f>=HYPERLINK("https://leilaoonline.net/lote/detalhe/215669", " 08 - unidades Caixas Metálicas P/ Armazenamento diversos. Medidas 1200x1000x860 mm")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=HYPERLINK("https://leilaoonline.net/lote/detalhe/215667", "147")</f>
      </c>
      <c r="B140" s="4" t="s">
        <f>=HYPERLINK("https://leilaoonline.net/lote/detalhe/215667", " Redutor de velocidade MARCA TGM Redução 1:45 Eixo vazado 100 mm interno")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4.600,00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=HYPERLINK("https://leilaoonline.net/lote/detalhe/215670", "148")</f>
      </c>
      <c r="B141" s="4" t="s">
        <f>=HYPERLINK("https://leilaoonline.net/lote/detalhe/215670", "[ VÍDEO ] Compressor Parafuso ATLAS COPCO GE55 Motor 60 cv trifásico")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32.000,00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=HYPERLINK("https://leilaoonline.net/lote/detalhe/216920", "149")</f>
      </c>
      <c r="B142" s="4" t="s">
        <f>=HYPERLINK("https://leilaoonline.net/lote/detalhe/216920", " ACESSÓRIOS PARA SILO DE CONCRETO")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2026-08-13T08:22:32.00Z</dcterms:created>
  <dc:creator>Tellks Tecnologia</dc:creator>
  <cp:revision>0</cp:revision>
</cp:coreProperties>
</file>