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 EM STA. CRUZ DA CONCEIÇÃO E RIO CLARO -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08/02/2024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=HYPERLINK("https://leilaoonline.net/lote/detalhe/212574", "001")</f>
      </c>
      <c r="B11" s="4" t="s">
        <f>=HYPERLINK("https://leilaoonline.net/lote/detalhe/212574", "[ VÍDEO ] MINIESCAVADEIRA NEW HOLLAND MOD. L160 ANO 2008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75.000,00</t>
        </is>
      </c>
      <c r="F11" s="4" t="inlineStr">
        <is>
          <t>550.00</t>
        </is>
      </c>
    </row>
    <row collapsed="false" customFormat="false" customHeight="false" hidden="false" ht="12.1" outlineLevel="0" r="12">
      <c r="A12" s="5" t="s">
        <f>=HYPERLINK("https://leilaoonline.net/lote/detalhe/214915", "002")</f>
      </c>
      <c r="B12" s="4" t="s">
        <f>=HYPERLINK("https://leilaoonline.net/lote/detalhe/214915", "[ VÍDEO ] MOTONIVELADORA FIATALLIS MOD. FG70B ANO 1997")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128.000,00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=HYPERLINK("https://leilaoonline.net/lote/detalhe/214916", "003")</f>
      </c>
      <c r="B13" s="4" t="s">
        <f>=HYPERLINK("https://leilaoonline.net/lote/detalhe/214916", "[ VÍDEO ] EMPILHADEIRA CLARK MOD. C500  CAPAC. 7 TON ANO 1991")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62.000,00</t>
        </is>
      </c>
      <c r="F13" s="4" t="inlineStr">
        <is>
          <t>350.00</t>
        </is>
      </c>
    </row>
    <row collapsed="false" customFormat="false" customHeight="false" hidden="false" ht="12.1" outlineLevel="0" r="14">
      <c r="A14" s="5" t="s">
        <f>=HYPERLINK("https://leilaoonline.net/lote/detalhe/212567", "004")</f>
      </c>
      <c r="B14" s="4" t="s">
        <f>=HYPERLINK("https://leilaoonline.net/lote/detalhe/212567", "TRAILER PARA LANCHE ( DOCUMENTO OK  REBOQUE BAÚ ANO 2016)")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=HYPERLINK("https://leilaoonline.net/lote/detalhe/212580", "005")</f>
      </c>
      <c r="B15" s="4" t="s">
        <f>=HYPERLINK("https://leilaoonline.net/lote/detalhe/212580", "[ VÍDEO ] ROLO COMPACTADOR BOMAG MOD. BW211D-40 ANO 2014 - KIT PATA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250.000,00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=HYPERLINK("https://leilaoonline.net/lote/detalhe/212566", "006")</f>
      </c>
      <c r="B16" s="4" t="s">
        <f>=HYPERLINK("https://leilaoonline.net/lote/detalhe/212566", "[ VÍDEO ] PÁ CARREGADEIRA CATERPILLAR MOD.966C SERIE 18B ANO 1985")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148.600,00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=HYPERLINK("https://leilaoonline.net/lote/detalhe/212575", "007")</f>
      </c>
      <c r="B17" s="4" t="s">
        <f>=HYPERLINK("https://leilaoonline.net/lote/detalhe/212575", "[ VÍDEO ] MOTONIVELADORA FIATALLIS MOD. FG70B ANO 1998")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150.000,00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=HYPERLINK("https://leilaoonline.net/lote/detalhe/212561", "008")</f>
      </c>
      <c r="B18" s="4" t="s">
        <f>=HYPERLINK("https://leilaoonline.net/lote/detalhe/212561", "[ VÍDEO ] TRATOR DE ESTEIRA KOMATSU MOD. D50A ANO 1989  - RODANTE NOVO - TURBINADO MOTOR M.BENZ -COMPLETO COM RIPPER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310.300,00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=HYPERLINK("https://leilaoonline.net/lote/detalhe/212573", "009")</f>
      </c>
      <c r="B19" s="4" t="s">
        <f>=HYPERLINK("https://leilaoonline.net/lote/detalhe/212573", "[ VÍDEOS ] FORD / F75 - ANO 1977/1977 - 4X4  - COR BEGE -GASOLINA -   6CC ORIGINAL - DOC. OK - DIREÇÃO HIDRÁULICA")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=HYPERLINK("https://leilaoonline.net/lote/detalhe/214917", "010")</f>
      </c>
      <c r="B20" s="4" t="s">
        <f>=HYPERLINK("https://leilaoonline.net/lote/detalhe/214917", "EMPILHADEIRA HYSTER - CAPAC. 7 TON ANO 1999")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78.000,00</t>
        </is>
      </c>
      <c r="F20" s="4" t="inlineStr">
        <is>
          <t>350.00</t>
        </is>
      </c>
    </row>
    <row collapsed="false" customFormat="false" customHeight="false" hidden="false" ht="12.1" outlineLevel="0" r="21">
      <c r="A21" s="5" t="s">
        <f>=HYPERLINK("https://leilaoonline.net/lote/detalhe/212584", "011")</f>
      </c>
      <c r="B21" s="4" t="s">
        <f>=HYPERLINK("https://leilaoonline.net/lote/detalhe/212584", "TRATOR DE ESTEIRA KOMATSU MOD. D65E ANO 1989")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160.000,00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=HYPERLINK("https://leilaoonline.net/lote/detalhe/212569", "012")</f>
      </c>
      <c r="B22" s="4" t="s">
        <f>=HYPERLINK("https://leilaoonline.net/lote/detalhe/212569", "ESCAVADEIRA  VOLVO MOD. 2010 - ANO 2005")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150.000,00</t>
        </is>
      </c>
      <c r="F22" s="4" t="inlineStr">
        <is>
          <t>750.00</t>
        </is>
      </c>
    </row>
    <row collapsed="false" customFormat="false" customHeight="false" hidden="false" ht="12.1" outlineLevel="0" r="23">
      <c r="A23" s="5" t="s">
        <f>=HYPERLINK("https://leilaoonline.net/lote/detalhe/212570", "013")</f>
      </c>
      <c r="B23" s="4" t="s">
        <f>=HYPERLINK("https://leilaoonline.net/lote/detalhe/212570", "[ VÍDEO ] MOTONIVELADORA CATERPILLAR MOD.120B  ANO 1987  - OPERACIONAL - MOTOR COM PLACA ESPAÇADORA - BOMBA BOSCH -LÂMINA DESLIZANTE")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=HYPERLINK("https://leilaoonline.net/lote/detalhe/212571", "014")</f>
      </c>
      <c r="B24" s="4" t="s">
        <f>=HYPERLINK("https://leilaoonline.net/lote/detalhe/212571", "PÁ CARREGADEIRA MICHIGAN CLARK MOD. 75III ANO  APROX.1979")</f>
      </c>
      <c r="C24" s="4" t="inlineStr">
        <is>
          <t>Lote retirado</t>
        </is>
      </c>
      <c r="D24" s="4" t="inlineStr">
        <is>
          <t>0</t>
        </is>
      </c>
      <c r="E24" s="5" t="inlineStr">
        <is>
          <t>80.000,00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=HYPERLINK("https://leilaoonline.net/lote/detalhe/212559", "015")</f>
      </c>
      <c r="B25" s="4" t="s">
        <f>=HYPERLINK("https://leilaoonline.net/lote/detalhe/212559", "[ VÍDEO ] PÁ CARREGADEIRA CASE MOD. W20E ANO APROX. 2002")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191.200,00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=HYPERLINK("https://leilaoonline.net/lote/detalhe/212572", "016")</f>
      </c>
      <c r="B26" s="4" t="s">
        <f>=HYPERLINK("https://leilaoonline.net/lote/detalhe/212572", "PÁ CARREGADEIRA CASE MOD. W20 B TURBO ANO 1989 - TORK 28.000")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160.000,00</t>
        </is>
      </c>
      <c r="F26" s="4" t="inlineStr">
        <is>
          <t>750.00</t>
        </is>
      </c>
    </row>
    <row collapsed="false" customFormat="false" customHeight="false" hidden="false" ht="12.1" outlineLevel="0" r="27">
      <c r="A27" s="5" t="s">
        <f>=HYPERLINK("https://leilaoonline.net/lote/detalhe/214929", "017")</f>
      </c>
      <c r="B27" s="4" t="s">
        <f>=HYPERLINK("https://leilaoonline.net/lote/detalhe/214929", "RETROESCAVADEIRA CATERPILLAR MOD.416E 4X4 ANO 2008")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119.000,00</t>
        </is>
      </c>
      <c r="F27" s="4" t="inlineStr">
        <is>
          <t>350.00</t>
        </is>
      </c>
    </row>
    <row collapsed="false" customFormat="false" customHeight="false" hidden="false" ht="12.1" outlineLevel="0" r="28">
      <c r="A28" s="5" t="s">
        <f>=HYPERLINK("https://leilaoonline.net/lote/detalhe/212586", "019")</f>
      </c>
      <c r="B28" s="4" t="s">
        <f>=HYPERLINK("https://leilaoonline.net/lote/detalhe/212586", "[ VÍDEO ] RETROESCAVADEIRA NEW HOLLAND  MOD. LB110 4X4 ANO 2008")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=HYPERLINK("https://leilaoonline.net/lote/detalhe/212558", "020")</f>
      </c>
      <c r="B29" s="4" t="s">
        <f>=HYPERLINK("https://leilaoonline.net/lote/detalhe/212558", "[ VÍDEO ] PÁ CARREGADEIRA CASE MOD. W20B Aprox. 1987 - CLARCK 28.000 - MOTOR MB TURBO")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111.100,00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=HYPERLINK("https://leilaoonline.net/lote/detalhe/212556", "021")</f>
      </c>
      <c r="B30" s="4" t="s">
        <f>=HYPERLINK("https://leilaoonline.net/lote/detalhe/212556", "[ VÍDEO ] MOTONIVELADORA DRESSER MOD. 140C ANO APROX. 1989 - MOTOR MB 352 TURBO")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=HYPERLINK("https://leilaoonline.net/lote/detalhe/212587", "022")</f>
      </c>
      <c r="B31" s="4" t="s">
        <f>=HYPERLINK("https://leilaoonline.net/lote/detalhe/212587", "[ VÍDEO ] ESCAVADEIRA KOMATSU MOD. PC200 ANO 2005")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165.000,00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=HYPERLINK("https://leilaoonline.net/lote/detalhe/212552", "023")</f>
      </c>
      <c r="B32" s="4" t="s">
        <f>=HYPERLINK("https://leilaoonline.net/lote/detalhe/212552", "02 GRAMICHEL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11.500,00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=HYPERLINK("https://leilaoonline.net/lote/detalhe/212554", "024")</f>
      </c>
      <c r="B33" s="4" t="s">
        <f>=HYPERLINK("https://leilaoonline.net/lote/detalhe/212554", "LÂMINA DIANTEIRA PARA TRATOR C/ PISTÃO")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1.400,00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=HYPERLINK("https://leilaoonline.net/lote/detalhe/212553", "025")</f>
      </c>
      <c r="B34" s="4" t="s">
        <f>=HYPERLINK("https://leilaoonline.net/lote/detalhe/212553", "CONCHA CATERPILLAR 924G")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=HYPERLINK("https://leilaoonline.net/lote/detalhe/212550", "029")</f>
      </c>
      <c r="B35" s="4" t="s">
        <f>=HYPERLINK("https://leilaoonline.net/lote/detalhe/212550", "LOTE COM 08 PISTÕES: 01 FH200, 01 POUCLAIN, 03 CAT E 03 WUBBER. E 01 COMANDO TRASEIRO DE FH80")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3.750,00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=HYPERLINK("https://leilaoonline.net/lote/detalhe/212551", "034")</f>
      </c>
      <c r="B36" s="4" t="s">
        <f>=HYPERLINK("https://leilaoonline.net/lote/detalhe/212551", "CABINE PARA MÁQUINA")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=HYPERLINK("https://leilaoonline.net/lote/detalhe/212560", "038")</f>
      </c>
      <c r="B37" s="4" t="s">
        <f>=HYPERLINK("https://leilaoonline.net/lote/detalhe/212560", "ROLO COMPACTADOR VIBRATÓRIO  DE ARRASTO - MOTOR DEUTZ  6 CC - OPERACIONAL")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29.100,00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=HYPERLINK("https://leilaoonline.net/lote/detalhe/213360", "040")</f>
      </c>
      <c r="B38" s="4" t="s">
        <f>=HYPERLINK("https://leilaoonline.net/lote/detalhe/213360", "[ VÍDEO ] EMPILHADEIRA YALE MOD. VERACITOR GP 070VX CAPAC.3.500 KG. ANO 2006. DESLOCADOR LATERAL MOTOR VORTEC - FUNCIONANDO")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=HYPERLINK("https://leilaoonline.net/lote/detalhe/213402", "041")</f>
      </c>
      <c r="B39" s="4" t="s">
        <f>=HYPERLINK("https://leilaoonline.net/lote/detalhe/213402", "CAÇAMBA  FACCHINI ANO 2000 - COM PISTÃO E BOMBA HIDRAÚLICA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42.000,00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=HYPERLINK("https://leilaoonline.net/lote/detalhe/213454", "043")</f>
      </c>
      <c r="B40" s="4" t="s">
        <f>=HYPERLINK("https://leilaoonline.net/lote/detalhe/213454", "CAÇAMBA FECHADA  PARA EQUIP. ROLLON  - 6,00 COMP. X 2,40  LARG.X 1,70 ALT.")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=HYPERLINK("https://leilaoonline.net/lote/detalhe/213988", "044")</f>
      </c>
      <c r="B41" s="4" t="s">
        <f>=HYPERLINK("https://leilaoonline.net/lote/detalhe/213988", " CAÇAMBA PARA EQUIP. ROLLON GUARDA BAIXA SEM ABERTURA LATERAL - 6,00 COMP. X 2,40 LARG.")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13.750,00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=HYPERLINK("https://leilaoonline.net/lote/detalhe/212562", "045")</f>
      </c>
      <c r="B42" s="4" t="s">
        <f>=HYPERLINK("https://leilaoonline.net/lote/detalhe/212562", "[ VÍDEO ] GUINDASTE MARCA MUNCK CAPAC. 08 TON. 02 LANÇAS")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35.750,00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=HYPERLINK("https://leilaoonline.net/lote/detalhe/212563", "046")</f>
      </c>
      <c r="B43" s="4" t="s">
        <f>=HYPERLINK("https://leilaoonline.net/lote/detalhe/212563", " EQUIPAMENTO LIMPEZA DE BOCA DE LOBO - ASPIRA E EMPURRA - NO ESTADO")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35.750,00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=HYPERLINK("https://leilaoonline.net/lote/detalhe/213989", "047")</f>
      </c>
      <c r="B44" s="4" t="s">
        <f>=HYPERLINK("https://leilaoonline.net/lote/detalhe/213989", " CONCHA PARA PÁ CARREGADEIRA CAT 938")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3.800,00</t>
        </is>
      </c>
      <c r="F44" s="4" t="inlineStr">
        <is>
          <t>200.00</t>
        </is>
      </c>
    </row>
    <row collapsed="false" customFormat="false" customHeight="false" hidden="false" ht="12.1" outlineLevel="0" r="45">
      <c r="A45" s="5" t="s">
        <f>=HYPERLINK("https://leilaoonline.net/lote/detalhe/212581", "048")</f>
      </c>
      <c r="B45" s="4" t="s">
        <f>=HYPERLINK("https://leilaoonline.net/lote/detalhe/212581", "CARRETA 2 EIXOS")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6.500,00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=HYPERLINK("https://leilaoonline.net/lote/detalhe/212582", "049")</f>
      </c>
      <c r="B46" s="4" t="s">
        <f>=HYPERLINK("https://leilaoonline.net/lote/detalhe/212582", "CARRETINHA CAÇAMBA")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3.500,00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=HYPERLINK("https://leilaoonline.net/lote/detalhe/212564", "050")</f>
      </c>
      <c r="B47" s="4" t="s">
        <f>=HYPERLINK("https://leilaoonline.net/lote/detalhe/212564", "TRATOR NEW HOLLAND MOD. TL75E ANO 2009/2010 - TRAÇADO")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88.700,00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=HYPERLINK("https://leilaoonline.net/lote/detalhe/212568", "051")</f>
      </c>
      <c r="B48" s="4" t="s">
        <f>=HYPERLINK("https://leilaoonline.net/lote/detalhe/212568", "TRATOR MASSEY FERGUSON MOD. MF 292 ANO 2006 - 4X4")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117.500,00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=HYPERLINK("https://leilaoonline.net/lote/detalhe/212576", "052")</f>
      </c>
      <c r="B49" s="4" t="s">
        <f>=HYPERLINK("https://leilaoonline.net/lote/detalhe/212576", " GM / VERANEIO ANO 1984/1984 - COR PRETA - ALCOOL")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28.000,00</t>
        </is>
      </c>
      <c r="F49" s="4" t="inlineStr">
        <is>
          <t>450.00</t>
        </is>
      </c>
    </row>
    <row collapsed="false" customFormat="false" customHeight="false" hidden="false" ht="12.1" outlineLevel="0" r="50">
      <c r="A50" s="5" t="s">
        <f>=HYPERLINK("https://leilaoonline.net/lote/detalhe/212579", "053")</f>
      </c>
      <c r="B50" s="4" t="s">
        <f>=HYPERLINK("https://leilaoonline.net/lote/detalhe/212579", " FORD / F100 DIESEL. ANO 1984/1985")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35.000,00</t>
        </is>
      </c>
      <c r="F50" s="4" t="inlineStr">
        <is>
          <t>450.00</t>
        </is>
      </c>
    </row>
    <row collapsed="false" customFormat="false" customHeight="false" hidden="false" ht="12.1" outlineLevel="0" r="51">
      <c r="A51" s="5" t="s">
        <f>=HYPERLINK("https://leilaoonline.net/lote/detalhe/212577", "054")</f>
      </c>
      <c r="B51" s="4" t="s">
        <f>=HYPERLINK("https://leilaoonline.net/lote/detalhe/212577", " PÁ CARREGADEIRA CASE MOD. W20E ANO 1997 - TORQUE 28.000")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180.000,00</t>
        </is>
      </c>
      <c r="F51" s="4" t="inlineStr">
        <is>
          <t>750.00</t>
        </is>
      </c>
    </row>
    <row collapsed="false" customFormat="false" customHeight="false" hidden="false" ht="12.1" outlineLevel="0" r="52">
      <c r="A52" s="5" t="s">
        <f>=HYPERLINK("https://leilaoonline.net/lote/detalhe/212578", "055")</f>
      </c>
      <c r="B52" s="4" t="s">
        <f>=HYPERLINK("https://leilaoonline.net/lote/detalhe/212578", "[ VÍDEO ] RETROESCAVADEIRA CATERPILLAR MOD. 416E 4X4 ANO 2012")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165.000,00</t>
        </is>
      </c>
      <c r="F52" s="4" t="inlineStr">
        <is>
          <t>650.00</t>
        </is>
      </c>
    </row>
    <row collapsed="false" customFormat="false" customHeight="false" hidden="false" ht="12.1" outlineLevel="0" r="53">
      <c r="A53" s="5" t="s">
        <f>=HYPERLINK("https://leilaoonline.net/lote/detalhe/213991", "056")</f>
      </c>
      <c r="B53" s="4" t="s">
        <f>=HYPERLINK("https://leilaoonline.net/lote/detalhe/213991", " EMPILHADEIRA CLARCK ANO 2010 MOD. 2.5 CL DESLOCADOR LATERAL -FUNCIONANDO")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70.000,00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=HYPERLINK("https://leilaoonline.net/lote/detalhe/212583", "057")</f>
      </c>
      <c r="B54" s="4" t="s">
        <f>=HYPERLINK("https://leilaoonline.net/lote/detalhe/212583", "KRONE / REBOQUE ANO 1983/1983 - 3 EIXOS - (PARA CONTAINER)  NO ESTADO")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=HYPERLINK("https://leilaoonline.net/lote/detalhe/213990", "058")</f>
      </c>
      <c r="B55" s="4" t="s">
        <f>=HYPERLINK("https://leilaoonline.net/lote/detalhe/213990", " MOTONIVELADORA CATERPILLAR MOD. 120B ANO 1980")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67.000,00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=HYPERLINK("https://leilaoonline.net/lote/detalhe/214272", "059")</f>
      </c>
      <c r="B56" s="4" t="s">
        <f>=HYPERLINK("https://leilaoonline.net/lote/detalhe/214272", " MOINHO DE BOLAS  CAPAC. 3 A 4 MIL LTS REVESVIDO DE ALTA LUMINA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=HYPERLINK("https://leilaoonline.net/lote/detalhe/214532", "060")</f>
      </c>
      <c r="B57" s="4" t="s">
        <f>=HYPERLINK("https://leilaoonline.net/lote/detalhe/214532", "02 PNEUS PIRELLI  TM95 18.04-38 - SEM USO")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=HYPERLINK("https://leilaoonline.net/lote/detalhe/214788", "061")</f>
      </c>
      <c r="B58" s="4" t="s">
        <f>=HYPERLINK("https://leilaoonline.net/lote/detalhe/214788", "CALCAREADEIRA SPANDER 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9.500,00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=HYPERLINK("https://leilaoonline.net/lote/detalhe/214789", "062")</f>
      </c>
      <c r="B59" s="4" t="s">
        <f>=HYPERLINK("https://leilaoonline.net/lote/detalhe/214789", "03 CARRETINHAS  (SEM PNEUS, NO ESTADO)")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3.800,00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=HYPERLINK("https://leilaoonline.net/lote/detalhe/214790", "063")</f>
      </c>
      <c r="B60" s="4" t="s">
        <f>=HYPERLINK("https://leilaoonline.net/lote/detalhe/214790", "SEMI-REBOQUE  RANDON ANO 1988/1988 - 3 EIXOS")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9.000,00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=HYPERLINK("https://leilaoonline.net/lote/detalhe/214793", "064")</f>
      </c>
      <c r="B61" s="4" t="s">
        <f>=HYPERLINK("https://leilaoonline.net/lote/detalhe/214793", "ROLO DE ARRASTO PÉ DE CARNEIRO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3.800,00</t>
        </is>
      </c>
      <c r="F61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2026-10-16T12:39:56.00Z</dcterms:created>
  <dc:creator>Tellks Tecnologia</dc:creator>
  <cp:revision>0</cp:revision>
</cp:coreProperties>
</file>