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=HYPERLINK("https://leilaoonline.net/lote/detalhe/209662", "000")</f>
      </c>
      <c r="B11" s="4" t="s">
        <f>=HYPERLINK("https://leilaoonline.net/lote/detalhe/209662", "CAMINHÃO MERCEDES-BENZ L 2213, 1982/1982 /TRES EIXOS, 6x2 COM GUINDASTE BANTAM PARA 18 TONELADAS")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=HYPERLINK("https://leilaoonline.net/lote/detalhe/209737", "001")</f>
      </c>
      <c r="B12" s="4" t="s">
        <f>=HYPERLINK("https://leilaoonline.net/lote/detalhe/209737", "EMPILHADEIRA HYSTER A DIESEL - CAP 7 TONELADAS – VENDA NO ESTADO CONFORME LOTE EXPOSTO")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=HYPERLINK("https://leilaoonline.net/lote/detalhe/209764", "002")</f>
      </c>
      <c r="B13" s="4" t="s">
        <f>=HYPERLINK("https://leilaoonline.net/lote/detalhe/209764", " ROLAMENTOS DIVERSOS, SKF 23028 CC/W33, SNK NU412WC3, SNK 6330 C3, FAG, TIMKE, NACHI, KOYO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22.500,00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=HYPERLINK("https://leilaoonline.net/lote/detalhe/209661", "003")</f>
      </c>
      <c r="B14" s="4" t="s">
        <f>=HYPERLINK("https://leilaoonline.net/lote/detalhe/209661", "01 TUBO 12 M P/ CALDEIRA SEM USO 38,10MM ESP 4,5MM A213 - APROX. 46 KG –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=HYPERLINK("https://leilaoonline.net/lote/detalhe/209742", "004")</f>
      </c>
      <c r="B15" s="4" t="s">
        <f>=HYPERLINK("https://leilaoonline.net/lote/detalhe/209742",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=HYPERLINK("https://leilaoonline.net/lote/detalhe/209741", "005")</f>
      </c>
      <c r="B16" s="4" t="s">
        <f>=HYPERLINK("https://leilaoonline.net/lote/detalhe/209741",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=HYPERLINK("https://leilaoonline.net/lote/detalhe/209744", "006")</f>
      </c>
      <c r="B17" s="4" t="s">
        <f>=HYPERLINK("https://leilaoonline.net/lote/detalhe/209744", " ELETROIMÃ 76"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=HYPERLINK("https://leilaoonline.net/lote/detalhe/209651", "007")</f>
      </c>
      <c r="B18" s="4" t="s">
        <f>=HYPERLINK("https://leilaoonline.net/lote/detalhe/209651", "[ LANCE POR KG ] TUBO CALANDRADO SEM USO 20" PARADE 3MM - APROX. 2190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3,50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=HYPERLINK("https://leilaoonline.net/lote/detalhe/209647", "008")</f>
      </c>
      <c r="B19" s="4" t="s">
        <f>=HYPERLINK("https://leilaoonline.net/lote/detalhe/209647", " [ LANCE POR KG ] TUBO CALANDRADO SEM USO 20" PARADE 5MM - APROX. 1400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=HYPERLINK("https://leilaoonline.net/lote/detalhe/209739", "009")</f>
      </c>
      <c r="B20" s="4" t="s">
        <f>=HYPERLINK("https://leilaoonline.net/lote/detalhe/209739", "[ LANCE POR KG ] TUBO CALANDRADO SEM USO 20" PARADE 3MM - APROX. 2190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=HYPERLINK("https://leilaoonline.net/lote/detalhe/209761", "010")</f>
      </c>
      <c r="B21" s="4" t="s">
        <f>=HYPERLINK("https://leilaoonline.net/lote/detalhe/209761", "ELETROIMÃ ITALINDUSTRIA 82"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=HYPERLINK("https://leilaoonline.net/lote/detalhe/209768", "011")</f>
      </c>
      <c r="B22" s="4" t="s">
        <f>=HYPERLINK("https://leilaoonline.net/lote/detalhe/209768", " GARRA HIDRAULICA MOTOCANA 30CV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=HYPERLINK("https://leilaoonline.net/lote/detalhe/209759", "012")</f>
      </c>
      <c r="B23" s="4" t="s">
        <f>=HYPERLINK("https://leilaoonline.net/lote/detalhe/209759", " GARRA HIDRAULICA MOTOCANA 30CV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=HYPERLINK("https://leilaoonline.net/lote/detalhe/209765", "013")</f>
      </c>
      <c r="B24" s="4" t="s">
        <f>=HYPERLINK("https://leilaoonline.net/lote/detalhe/209765", " FILTRO PRENSA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32.500,00</t>
        </is>
      </c>
      <c r="F24" s="4" t="inlineStr">
        <is>
          <t>650.00</t>
        </is>
      </c>
    </row>
    <row collapsed="false" customFormat="false" customHeight="false" hidden="false" ht="12.1" outlineLevel="0" r="25">
      <c r="A25" s="5" t="s">
        <f>=HYPERLINK("https://leilaoonline.net/lote/detalhe/209630", "015")</f>
      </c>
      <c r="B25" s="4" t="s">
        <f>=HYPERLINK("https://leilaoonline.net/lote/detalhe/209630", " [ LANCE POR KG ] PERFIL U OMEGA SEM USO 16" PAREDE 9,5MM - APROX. 960 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=HYPERLINK("https://leilaoonline.net/lote/detalhe/209631", "016")</f>
      </c>
      <c r="B26" s="4" t="s">
        <f>=HYPERLINK("https://leilaoonline.net/lote/detalhe/209631", "[ LANCE POR KG ] PÉ DIREITO TUBOLAR 6" X 4900MM 4 UNIDADES - APROX. 865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=HYPERLINK("https://leilaoonline.net/lote/detalhe/212482", "017")</f>
      </c>
      <c r="B27" s="4" t="s">
        <f>=HYPERLINK("https://leilaoonline.net/lote/detalhe/212482", "GUINCHO HILO DE APROX. 12,40 METROS DE ALTURA COM UMA BASE DE 3,40 METROS DE ALTURA P/ DESCARGA DE CAMINHÃO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=HYPERLINK("https://leilaoonline.net/lote/detalhe/212483", "018")</f>
      </c>
      <c r="B28" s="4" t="s">
        <f>=HYPERLINK("https://leilaoonline.net/lote/detalhe/212483", "GUINCHO HILO DE 13,4 METROS DE ALTURA P/ DESCARGA DE CAMINHÃO - VENDA NO ESTADO CONFORME LOTE EXPOSTO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=HYPERLINK("https://leilaoonline.net/lote/detalhe/212484", "019")</f>
      </c>
      <c r="B29" s="4" t="s">
        <f>=HYPERLINK("https://leilaoonline.net/lote/detalhe/212484", "GUINCHO HILO DE 12,8 METROS DE ALTURA P/ DESCARGA DE CAMINHÃO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=HYPERLINK("https://leilaoonline.net/lote/detalhe/209638", "022")</f>
      </c>
      <c r="B30" s="4" t="s">
        <f>=HYPERLINK("https://leilaoonline.net/lote/detalhe/209638", " CONJUNTO DE CONVERSOR OSCILANTE DE TORQUE PARA MOENDA 42" X 78", COMPLETO, LADO ACIONAMENTO, LADO ACIONADO E O DISPOSITIVO DE LIGAÇÃO CENTRAL, MARCA ACIP, USADO.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=HYPERLINK("https://leilaoonline.net/lote/detalhe/209646", "027")</f>
      </c>
      <c r="B31" s="4" t="s">
        <f>=HYPERLINK("https://leilaoonline.net/lote/detalhe/209646", " [ LANCE POR KG ] TUBO 1/2"A 6"- APROX. 4000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=HYPERLINK("https://leilaoonline.net/lote/detalhe/209648", "030")</f>
      </c>
      <c r="B32" s="4" t="s">
        <f>=HYPERLINK("https://leilaoonline.net/lote/detalhe/209648", " [ LANCE POR KG ] APROX. 5000 KG DE PISO TIPO SELMEC APROX. 110M²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=HYPERLINK("https://leilaoonline.net/lote/detalhe/209657", "031")</f>
      </c>
      <c r="B33" s="4" t="s">
        <f>=HYPERLINK("https://leilaoonline.net/lote/detalhe/209657", " [ LANCE POR KG ] CHAPA XADREZ DE 3/16" E 1/4" COM TAMANHOS DIFERENTES - APROX. 8000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3,50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=HYPERLINK("https://leilaoonline.net/lote/detalhe/209746", "032")</f>
      </c>
      <c r="B34" s="4" t="s">
        <f>=HYPERLINK("https://leilaoonline.net/lote/detalhe/209746", " 1 VÁLVULA DE SEGURANÇA 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=HYPERLINK("https://leilaoonline.net/lote/detalhe/209755", "033")</f>
      </c>
      <c r="B35" s="4" t="s">
        <f>=HYPERLINK("https://leilaoonline.net/lote/detalhe/209755", " 1 VÁLVULA DE SEGURANÇA 8"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=HYPERLINK("https://leilaoonline.net/lote/detalhe/209756", "034")</f>
      </c>
      <c r="B36" s="4" t="s">
        <f>=HYPERLINK("https://leilaoonline.net/lote/detalhe/209756", " 1 VÁLVULA DE SEGURANÇA 8"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=HYPERLINK("https://leilaoonline.net/lote/detalhe/209748", "035")</f>
      </c>
      <c r="B37" s="4" t="s">
        <f>=HYPERLINK("https://leilaoonline.net/lote/detalhe/209748", " 1 VÁLVULA DE SEGURANÇA 8"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=HYPERLINK("https://leilaoonline.net/lote/detalhe/209758", "036")</f>
      </c>
      <c r="B38" s="4" t="s">
        <f>=HYPERLINK("https://leilaoonline.net/lote/detalhe/209758", " 1 VÁLVULA DE SEGURANÇA 8"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=HYPERLINK("https://leilaoonline.net/lote/detalhe/209763", "037")</f>
      </c>
      <c r="B39" s="4" t="s">
        <f>=HYPERLINK("https://leilaoonline.net/lote/detalhe/209763", " 2 VÁLVULA DE SEGURANÇA 8"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9.000,00</t>
        </is>
      </c>
      <c r="F39" s="4" t="inlineStr">
        <is>
          <t>450.00</t>
        </is>
      </c>
    </row>
    <row collapsed="false" customFormat="false" customHeight="false" hidden="false" ht="12.1" outlineLevel="0" r="40">
      <c r="A40" s="5" t="s">
        <f>=HYPERLINK("https://leilaoonline.net/lote/detalhe/209642", "038")</f>
      </c>
      <c r="B40" s="4" t="s">
        <f>=HYPERLINK("https://leilaoonline.net/lote/detalhe/209642", " [ LANCE POR KG ] TUBOS CALANDRADOS DE 10" A 40" - APROX. 6000 KG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=HYPERLINK("https://leilaoonline.net/lote/detalhe/209640", "040")</f>
      </c>
      <c r="B41" s="4" t="s">
        <f>=HYPERLINK("https://leilaoonline.net/lote/detalhe/209640", " [ LANCE POR KG ] TUBO DE 16" A 24" - APROX. 3000 KG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=HYPERLINK("https://leilaoonline.net/lote/detalhe/209635", "053")</f>
      </c>
      <c r="B42" s="4" t="s">
        <f>=HYPERLINK("https://leilaoonline.net/lote/detalhe/209635", " PRÉ AQUECEDOR DE 150 -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=HYPERLINK("https://leilaoonline.net/lote/detalhe/209641", "054")</f>
      </c>
      <c r="B43" s="4" t="s">
        <f>=HYPERLINK("https://leilaoonline.net/lote/detalhe/209641", " PRÉ AQUECEDOR DE 150-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=HYPERLINK("https://leilaoonline.net/lote/detalhe/209660", "057")</f>
      </c>
      <c r="B44" s="4" t="s">
        <f>=HYPERLINK("https://leilaoonline.net/lote/detalhe/209660", " [ LANCE POR KG ] VIGA I 22" - 5 UNIDADES 4,4M CADA - TOTAL APROX. 2200 KG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4,00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=HYPERLINK("https://leilaoonline.net/lote/detalhe/209659", "060")</f>
      </c>
      <c r="B45" s="4" t="s">
        <f>=HYPERLINK("https://leilaoonline.net/lote/detalhe/209659", "BARRACÃO (PÉ DIREITO COM 12 UNIDADES DE VIGA H 350 X 350 COM 16,9M ALTURA, TESOURA COM 6 UNIDADES DE VIGA U 6" COM 12,4M E TESOURA COM 6 UNIDADES DE VIGA U 6" COM 6,5M)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=HYPERLINK("https://leilaoonline.net/lote/detalhe/209655", "063")</f>
      </c>
      <c r="B46" s="4" t="s">
        <f>=HYPERLINK("https://leilaoonline.net/lote/detalhe/209655", "ELETROIMÃ 58"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=HYPERLINK("https://leilaoonline.net/lote/detalhe/209653", "064")</f>
      </c>
      <c r="B47" s="4" t="s">
        <f>=HYPERLINK("https://leilaoonline.net/lote/detalhe/209653", " FABRICA PARA ENVASE DE ALCOOL EM GEL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=HYPERLINK("https://leilaoonline.net/lote/detalhe/209643", "080")</f>
      </c>
      <c r="B48" s="4" t="s">
        <f>=HYPERLINK("https://leilaoonline.net/lote/detalhe/209643", " VALVULA GAVETA 14" USADA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=HYPERLINK("https://leilaoonline.net/lote/detalhe/209639", "081")</f>
      </c>
      <c r="B49" s="4" t="s">
        <f>=HYPERLINK("https://leilaoonline.net/lote/detalhe/209639", " VALVULA GAVETA 14" USADA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=HYPERLINK("https://leilaoonline.net/lote/detalhe/209632", "082")</f>
      </c>
      <c r="B50" s="4" t="s">
        <f>=HYPERLINK("https://leilaoonline.net/lote/detalhe/209632", "RODETE PARA MOENDA EM AÇO FUNDIDO 1045 COM APROX ØEXT: 1320mm; ØINT: 485mm; ALTURA: 210mm  Z: 20 DENTES - VENDA NO ESTADO CONFORME LOTE EXPOSTO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=HYPERLINK("https://leilaoonline.net/lote/detalhe/209629", "083")</f>
      </c>
      <c r="B51" s="4" t="s">
        <f>=HYPERLINK("https://leilaoonline.net/lote/detalhe/209629", "RODETE PARA MOENDA EM AÇO FUNDIDO 1045 COM APROX ØEXT: 1320mm; ØINT: 485mm; ALTURA: 210mm Z: 20 DENTES - VENDA NO ESTADO CONFORME LOTE EXPOSTO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=HYPERLINK("https://leilaoonline.net/lote/detalhe/209637", "084")</f>
      </c>
      <c r="B52" s="4" t="s">
        <f>=HYPERLINK("https://leilaoonline.net/lote/detalhe/209637", "RODETE PARA MOENDA EM AÇO FUNDIDO 1045 COM APROX ØEXT: 1220mm; ØINT: 490mm; ALTURA: 210mm Z: 19 DENTES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=HYPERLINK("https://leilaoonline.net/lote/detalhe/209645", "087")</f>
      </c>
      <c r="B53" s="4" t="s">
        <f>=HYPERLINK("https://leilaoonline.net/lote/detalhe/209645", "03 unidades de RODETE PARA MOENDA EM AÇO FUNDIDO 1045 COM APROX ØEXT: 1220mm; ØINT: 490mm; ALTURA: 210mm Z: 19 DENTES - VENDA NO ESTADO CONFORME LOTE EXPOSTO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=HYPERLINK("https://leilaoonline.net/lote/detalhe/209634", "088")</f>
      </c>
      <c r="B54" s="4" t="s">
        <f>=HYPERLINK("https://leilaoonline.net/lote/detalhe/209634", "RODETE PARA MOENDA EM AÇO FUNDIDO 1045 COM APROX ØEXT: 1115mm; ØINT: 490mm; ALTURA: 460mm Z: 15 DENTES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=HYPERLINK("https://leilaoonline.net/lote/detalhe/209633", "089")</f>
      </c>
      <c r="B55" s="4" t="s">
        <f>=HYPERLINK("https://leilaoonline.net/lote/detalhe/209633", "RODETE PARA MOENDA EM AÇO FUNDIDO 1045 COM APROX ØEXT: 1115mm; ØINT: 490mm; ALTURA: 460mm Z: 15 DENTES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=HYPERLINK("https://leilaoonline.net/lote/detalhe/209656", "090")</f>
      </c>
      <c r="B56" s="4" t="s">
        <f>=HYPERLINK("https://leilaoonline.net/lote/detalhe/209656", "RODETE PARA MOENDA EM AÇO FUNDIDO 1045 COM APROX ØEXT: 1115mm; ØINT: 490mm; ALTURA: 460mm Z: 15 DENTES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=HYPERLINK("https://leilaoonline.net/lote/detalhe/209636", "091")</f>
      </c>
      <c r="B57" s="4" t="s">
        <f>=HYPERLINK("https://leilaoonline.net/lote/detalhe/209636", " 5 UNIDADES DE CAIXAS COM 10 CONJUNTOS DE MANGUEIRA FLEXIVEL DE 1,5M PARA SPRINKLER (50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=HYPERLINK("https://leilaoonline.net/lote/detalhe/209658", "092")</f>
      </c>
      <c r="B58" s="4" t="s">
        <f>=HYPERLINK("https://leilaoonline.net/lote/detalhe/209658", " 5 UNIDADES DE CAIXAS COM 10 CONJUNTOS DE MANGUEIRA FLEXIVEL DE 1,5M PARA SPRINKLER (50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=HYPERLINK("https://leilaoonline.net/lote/detalhe/209652", "093")</f>
      </c>
      <c r="B59" s="4" t="s">
        <f>=HYPERLINK("https://leilaoonline.net/lote/detalhe/209652", " 5 UNIDADES DE CAIXAS COM 10 CONJUNTOS DE MANGUEIRA FLEXIVEL DE 1,5M PARA SPRINKLER (50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=HYPERLINK("https://leilaoonline.net/lote/detalhe/209649", "094")</f>
      </c>
      <c r="B60" s="4" t="s">
        <f>=HYPERLINK("https://leilaoonline.net/lote/detalhe/209649", " 5 UNIDADES DE CAIXAS COM 10 CONJUNTOS DE MANGUEIRA FLEXIVEL DE 1,5M PARA SPRINKLER (50 UNIDADES DE CONJUNTOS NO TOTAL)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=HYPERLINK("https://leilaoonline.net/lote/detalhe/209650", "095")</f>
      </c>
      <c r="B61" s="4" t="s">
        <f>=HYPERLINK("https://leilaoonline.net/lote/detalhe/209650", "20 UNIDADES DE CAIXAS COM 10 CONJUNTOS DE MANGUEIRA FLEXIVEL DE 1,5M PARA SPRINKLER (200 UNIDADES DE CONJUNTOS NO TOTAL)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=HYPERLINK("https://leilaoonline.net/lote/detalhe/209644", "099")</f>
      </c>
      <c r="B62" s="4" t="s">
        <f>=HYPERLINK("https://leilaoonline.net/lote/detalhe/209644", " 50 UNIDADES DE CAIXAS COM 10 CONJUNTOS DE MANGUEIRA FLEXIVEL DE 1,5M PARA SPRINKLER (Aprox. 500 UNIDADES DE CONJUNTOS NO TOTAL)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=HYPERLINK("https://leilaoonline.net/lote/detalhe/209654", "109")</f>
      </c>
      <c r="B63" s="4" t="s">
        <f>=HYPERLINK("https://leilaoonline.net/lote/detalhe/209654", "1 UNIDADE DE CAIXA COM 10 CONJUNTOS DE MANGUEIRA FLEXIVEL DE 1,5M PARA SPRINKLER (20 UNIDADES DE CONJUNTOS NO TOTAL)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=HYPERLINK("https://leilaoonline.net/lote/detalhe/209664", "115")</f>
      </c>
      <c r="B64" s="4" t="s">
        <f>=HYPERLINK("https://leilaoonline.net/lote/detalhe/209664", "[ LANCE POR KG ] LOTE COM APROXIMADAMENTE 20 TESOURAS COM 15M DE COMPRIMENTO - TESOURAS COM ALTURA ENTRE 1,41M E 2,47M - APROXIMADAMENTE 9.900KG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6,00</t>
        </is>
      </c>
      <c r="F64" s="4" t="inlineStr">
        <is>
          <t>0.20</t>
        </is>
      </c>
    </row>
    <row collapsed="false" customFormat="false" customHeight="false" hidden="false" ht="12.1" outlineLevel="0" r="65">
      <c r="A65" s="5" t="s">
        <f>=HYPERLINK("https://leilaoonline.net/lote/detalhe/209663", "116")</f>
      </c>
      <c r="B65" s="4" t="s">
        <f>=HYPERLINK("https://leilaoonline.net/lote/detalhe/209663", "[ LANCE POR KG ] LOTE COM APROXIMADAMENTE 20 TESOURAS COM 15M DE COMPRIMENTO - TESOURAS COM ALTURA ENTRE 1,41M E 2,47M - APROXIMADAMENTE 9.900KG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6,00</t>
        </is>
      </c>
      <c r="F65" s="4" t="inlineStr">
        <is>
          <t>0.20</t>
        </is>
      </c>
    </row>
    <row collapsed="false" customFormat="false" customHeight="false" hidden="false" ht="12.1" outlineLevel="0" r="66">
      <c r="A66" s="5" t="s">
        <f>=HYPERLINK("https://leilaoonline.net/lote/detalhe/209667", "126")</f>
      </c>
      <c r="B66" s="4" t="s">
        <f>=HYPERLINK("https://leilaoonline.net/lote/detalhe/209667", " 8 VALVULAS DUPLAS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=HYPERLINK("https://leilaoonline.net/lote/detalhe/209668", "127")</f>
      </c>
      <c r="B67" s="4" t="s">
        <f>=HYPERLINK("https://leilaoonline.net/lote/detalhe/209668", " 15 ENGRENAGENS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10000.00</t>
        </is>
      </c>
    </row>
    <row collapsed="false" customFormat="false" customHeight="false" hidden="false" ht="12.1" outlineLevel="0" r="68">
      <c r="A68" s="5" t="s">
        <f>=HYPERLINK("https://leilaoonline.net/lote/detalhe/209665", "128")</f>
      </c>
      <c r="B68" s="4" t="s">
        <f>=HYPERLINK("https://leilaoonline.net/lote/detalhe/209665", " 4 FREIOS PONTE ROLANTE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=HYPERLINK("https://leilaoonline.net/lote/detalhe/209666", "129")</f>
      </c>
      <c r="B69" s="4" t="s">
        <f>=HYPERLINK("https://leilaoonline.net/lote/detalhe/209666", "[ LANCE POR KG ] TARUGOS (EIXOS) DE 175MM Ø À 310MM Ø - APROX. 23.000 KG - DIFERENTES COMPRIMENTOS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5,00</t>
        </is>
      </c>
      <c r="F69" s="4" t="inlineStr">
        <is>
          <t>0.20</t>
        </is>
      </c>
    </row>
    <row collapsed="false" customFormat="false" customHeight="false" hidden="false" ht="12.1" outlineLevel="0" r="70">
      <c r="A70" s="5" t="s">
        <f>=HYPERLINK("https://leilaoonline.net/lote/detalhe/209669", "131")</f>
      </c>
      <c r="B70" s="4" t="s">
        <f>=HYPERLINK("https://leilaoonline.net/lote/detalhe/209669", " [ LANCE POR KG ] 16 TESOURAS COM 10M COMPRIMENTO 0,55M DE LARGURA COM VIGA DE 6" - APROXIMADAMENTE 6496 KG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6,00</t>
        </is>
      </c>
      <c r="F70" s="4" t="inlineStr">
        <is>
          <t>0.50</t>
        </is>
      </c>
    </row>
    <row collapsed="false" customFormat="false" customHeight="false" hidden="false" ht="12.1" outlineLevel="0" r="71">
      <c r="A71" s="5" t="s">
        <f>=HYPERLINK("https://leilaoonline.net/lote/detalhe/209670", "132")</f>
      </c>
      <c r="B71" s="4" t="s">
        <f>=HYPERLINK("https://leilaoonline.net/lote/detalhe/209670", " [ LANCE POR KG ] 22 TESOURAS COM 3,53 M COMPRIMENTO 1M DE LARGURA COM VIGA DE 8" - APROXIMADAMENTE 5852 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6,00</t>
        </is>
      </c>
      <c r="F71" s="4" t="inlineStr">
        <is>
          <t>0.50</t>
        </is>
      </c>
    </row>
    <row collapsed="false" customFormat="false" customHeight="false" hidden="false" ht="12.1" outlineLevel="0" r="72">
      <c r="A72" s="5" t="s">
        <f>=HYPERLINK("https://leilaoonline.net/lote/detalhe/209671", "134")</f>
      </c>
      <c r="B72" s="4" t="s">
        <f>=HYPERLINK("https://leilaoonline.net/lote/detalhe/209671", "GUINCHO HILO PARA 35 TONELADAS DE 15,8 METROS DE ALTURA P/ DESCARGA DE CAMINHÃO 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=HYPERLINK("https://leilaoonline.net/lote/detalhe/209672", "137")</f>
      </c>
      <c r="B73" s="4" t="s">
        <f>=HYPERLINK("https://leilaoonline.net/lote/detalhe/209672", " [ LANCE POR KG ] 4 VIGAS I 12" X 11M - APROXIMADAMENTE 2816 KG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3,50</t>
        </is>
      </c>
      <c r="F73" s="4" t="inlineStr">
        <is>
          <t>0.50</t>
        </is>
      </c>
    </row>
    <row collapsed="false" customFormat="false" customHeight="false" hidden="false" ht="12.1" outlineLevel="0" r="74">
      <c r="A74" s="5" t="s">
        <f>=HYPERLINK("https://leilaoonline.net/lote/detalhe/209695", "140")</f>
      </c>
      <c r="B74" s="4" t="s">
        <f>=HYPERLINK("https://leilaoonline.net/lote/detalhe/209695", " TANQUE DE INOX USADO PARA 15.000 L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=HYPERLINK("https://leilaoonline.net/lote/detalhe/209689", "141")</f>
      </c>
      <c r="B75" s="4" t="s">
        <f>=HYPERLINK("https://leilaoonline.net/lote/detalhe/209689", " 1 CONJUNTO DE CENTRIFUGA DE AÇUCAR PARA 350KG COM MOTOR MAUSA MODELO: MV 108 PARA ATÉ 700KG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=HYPERLINK("https://leilaoonline.net/lote/detalhe/209683", "142")</f>
      </c>
      <c r="B76" s="4" t="s">
        <f>=HYPERLINK("https://leilaoonline.net/lote/detalhe/209683", " 1 CONJUNTO DE CENTRIFUGA DE AÇUCAR PARA 350KG COM MOTOR MAUSA MODELO: MV 108 PARA ATÉ 700KG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=HYPERLINK("https://leilaoonline.net/lote/detalhe/209678", "143")</f>
      </c>
      <c r="B77" s="4" t="s">
        <f>=HYPERLINK("https://leilaoonline.net/lote/detalhe/209678", " 1 CONJUNTO DE CENTRIFUGA DE AÇUCAR PARA 350KG COM MOTOR MAUSA MODELO: MV 108 PARA ATÉ 700KG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=HYPERLINK("https://leilaoonline.net/lote/detalhe/209679", "144")</f>
      </c>
      <c r="B78" s="4" t="s">
        <f>=HYPERLINK("https://leilaoonline.net/lote/detalhe/209679", " 1 CONJUNTO DE CENTRIFUGA DE AÇUCAR PARA 350KG COM MOTOR MAUSA MODELO: MV 108 PARA ATÉ 700KG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=HYPERLINK("https://leilaoonline.net/lote/detalhe/209677", "145")</f>
      </c>
      <c r="B79" s="4" t="s">
        <f>=HYPERLINK("https://leilaoonline.net/lote/detalhe/209677", " 1 CONJUNTO DE CENTRIFUGA DE AÇUCAR PARA 350KG COM MOTOR MAUSA MODELO: MV 108 PARA ATÉ 700KG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=HYPERLINK("https://leilaoonline.net/lote/detalhe/209690", "146")</f>
      </c>
      <c r="B80" s="4" t="s">
        <f>=HYPERLINK("https://leilaoonline.net/lote/detalhe/209690", " 1 CONJUNTO DE CENTRIFUGA DE AÇUCAR PARA 350KG COM MOTOR MAUSA MODELO: MV 108 PARA ATÉ 700KG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=HYPERLINK("https://leilaoonline.net/lote/detalhe/209674", "147")</f>
      </c>
      <c r="B81" s="4" t="s">
        <f>=HYPERLINK("https://leilaoonline.net/lote/detalhe/209674", " 1 MOTOR MAUSA PARA CENTRIFUGA MODELO MV 108 PARA ATÉ 700KG")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=HYPERLINK("https://leilaoonline.net/lote/detalhe/209684", "148")</f>
      </c>
      <c r="B82" s="4" t="s">
        <f>=HYPERLINK("https://leilaoonline.net/lote/detalhe/209684", " 1 PAINEL PARA CENTRIFUGA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=HYPERLINK("https://leilaoonline.net/lote/detalhe/209694", "149")</f>
      </c>
      <c r="B83" s="4" t="s">
        <f>=HYPERLINK("https://leilaoonline.net/lote/detalhe/209694", " 1 PAINEL PARA CENTRIFUGA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=HYPERLINK("https://leilaoonline.net/lote/detalhe/209676", "150")</f>
      </c>
      <c r="B84" s="4" t="s">
        <f>=HYPERLINK("https://leilaoonline.net/lote/detalhe/209676", " 1 PAINEL PARA CENTRIFUGA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=HYPERLINK("https://leilaoonline.net/lote/detalhe/209687", "154")</f>
      </c>
      <c r="B85" s="4" t="s">
        <f>=HYPERLINK("https://leilaoonline.net/lote/detalhe/209687", " VALVULA GAVETA 12" USADA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=HYPERLINK("https://leilaoonline.net/lote/detalhe/209680", "155")</f>
      </c>
      <c r="B86" s="4" t="s">
        <f>=HYPERLINK("https://leilaoonline.net/lote/detalhe/209680", "1 PORQUINHO TINKÃO 8 X 43 (DIFERENCIAL DE CAMINHÃO)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=HYPERLINK("https://leilaoonline.net/lote/detalhe/209692", "156")</f>
      </c>
      <c r="B87" s="4" t="s">
        <f>=HYPERLINK("https://leilaoonline.net/lote/detalhe/209692", " 2 VALVULAS ESFERA INOX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=HYPERLINK("https://leilaoonline.net/lote/detalhe/209681", "157")</f>
      </c>
      <c r="B88" s="4" t="s">
        <f>=HYPERLINK("https://leilaoonline.net/lote/detalhe/209681", " 2 VALVULAS ESFERA INOX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=HYPERLINK("https://leilaoonline.net/lote/detalhe/209693", "158")</f>
      </c>
      <c r="B89" s="4" t="s">
        <f>=HYPERLINK("https://leilaoonline.net/lote/detalhe/209693", " 6 VALVULAS ESFERA INOX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=HYPERLINK("https://leilaoonline.net/lote/detalhe/209696", "161")</f>
      </c>
      <c r="B90" s="4" t="s">
        <f>=HYPERLINK("https://leilaoonline.net/lote/detalhe/209696", "10 VALVULAS ESFERA INOX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=HYPERLINK("https://leilaoonline.net/lote/detalhe/209675", "166")</f>
      </c>
      <c r="B91" s="4" t="s">
        <f>=HYPERLINK("https://leilaoonline.net/lote/detalhe/209675", " 1 VALVULA GAVETA 4"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=HYPERLINK("https://leilaoonline.net/lote/detalhe/209688", "167")</f>
      </c>
      <c r="B92" s="4" t="s">
        <f>=HYPERLINK("https://leilaoonline.net/lote/detalhe/209688", " 1 VALVULA GAVETA 4"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=HYPERLINK("https://leilaoonline.net/lote/detalhe/209686", "169")</f>
      </c>
      <c r="B93" s="4" t="s">
        <f>=HYPERLINK("https://leilaoonline.net/lote/detalhe/209686", " 1 VALVULA GAVETA 5"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=HYPERLINK("https://leilaoonline.net/lote/detalhe/209685", "173")</f>
      </c>
      <c r="B94" s="4" t="s">
        <f>=HYPERLINK("https://leilaoonline.net/lote/detalhe/209685", " [ LANCE POR KG ] PÉ DIREITO TUBOLAR 5" X 3000MM - 8 UNIDADES - APROX. 416 KG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2,50</t>
        </is>
      </c>
      <c r="F94" s="4" t="inlineStr">
        <is>
          <t>0.20</t>
        </is>
      </c>
    </row>
    <row collapsed="false" customFormat="false" customHeight="false" hidden="false" ht="12.1" outlineLevel="0" r="95">
      <c r="A95" s="5" t="s">
        <f>=HYPERLINK("https://leilaoonline.net/lote/detalhe/209700", "174")</f>
      </c>
      <c r="B95" s="4" t="s">
        <f>=HYPERLINK("https://leilaoonline.net/lote/detalhe/209700", " 1 TAMPO TORISFÉRICO COM DIAMETRO EXTERNO: 4.500MM; ESPESSURA: 5/8"; ALTURA INTERNA 975MM;")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=HYPERLINK("https://leilaoonline.net/lote/detalhe/209698", "175")</f>
      </c>
      <c r="B96" s="4" t="s">
        <f>=HYPERLINK("https://leilaoonline.net/lote/detalhe/209698", " 1 TAMPO TORISFÉRICO COM DIAMETRO EXTERNO: 4.550MM; ESPESSURA: 1/2"; ALTURA INTERNA 893MM;")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15.000,00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=HYPERLINK("https://leilaoonline.net/lote/detalhe/209697", "176")</f>
      </c>
      <c r="B97" s="4" t="s">
        <f>=HYPERLINK("https://leilaoonline.net/lote/detalhe/209697", " 1 TAMPO TORISFÉRICO COM DIAMETRO EXTERNO: 4.550MM; ESPESSURA: 1/2"; ALTURA INTERNA 880MM")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350.00</t>
        </is>
      </c>
    </row>
    <row collapsed="false" customFormat="false" customHeight="false" hidden="false" ht="12.1" outlineLevel="0" r="98">
      <c r="A98" s="5" t="s">
        <f>=HYPERLINK("https://leilaoonline.net/lote/detalhe/209699", "177")</f>
      </c>
      <c r="B98" s="4" t="s">
        <f>=HYPERLINK("https://leilaoonline.net/lote/detalhe/209699", " 1 TAMPO TORISFÉRICO COM DIAMETRO EXTERNO: 4.550MM; ESPESSURA: 1/2"; ALTURA INTERNA 890MM")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350.00</t>
        </is>
      </c>
    </row>
    <row collapsed="false" customFormat="false" customHeight="false" hidden="false" ht="12.1" outlineLevel="0" r="99">
      <c r="A99" s="5" t="s">
        <f>=HYPERLINK("https://leilaoonline.net/lote/detalhe/209701", "178")</f>
      </c>
      <c r="B99" s="4" t="s">
        <f>=HYPERLINK("https://leilaoonline.net/lote/detalhe/209701", " 1 TAMPO TORISFÉRICO COM DIAMETRO EXTERNO: 4.550MM; ESPESSURA: 1/2"; ALTURA INTERNA 875MM")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=HYPERLINK("https://leilaoonline.net/lote/detalhe/209707", "179")</f>
      </c>
      <c r="B100" s="4" t="s">
        <f>=HYPERLINK("https://leilaoonline.net/lote/detalhe/209707", " [ LANCE POR KG ] TUBOS DE 5.1/2" - APROXIMADAMENTE 10M E 214 KG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2,50</t>
        </is>
      </c>
      <c r="F100" s="4" t="inlineStr">
        <is>
          <t>0.30</t>
        </is>
      </c>
    </row>
    <row collapsed="false" customFormat="false" customHeight="false" hidden="false" ht="12.1" outlineLevel="0" r="101">
      <c r="A101" s="5" t="s">
        <f>=HYPERLINK("https://leilaoonline.net/lote/detalhe/209704", "180")</f>
      </c>
      <c r="B101" s="4" t="s">
        <f>=HYPERLINK("https://leilaoonline.net/lote/detalhe/209704", " [ LANCE POR KG ] TUBOS DE 10" - APROXIMADAMENTE 30M E 2450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2,50</t>
        </is>
      </c>
      <c r="F101" s="4" t="inlineStr">
        <is>
          <t>0.30</t>
        </is>
      </c>
    </row>
    <row collapsed="false" customFormat="false" customHeight="false" hidden="false" ht="12.1" outlineLevel="0" r="102">
      <c r="A102" s="5" t="s">
        <f>=HYPERLINK("https://leilaoonline.net/lote/detalhe/209710", "181")</f>
      </c>
      <c r="B102" s="4" t="s">
        <f>=HYPERLINK("https://leilaoonline.net/lote/detalhe/209710", " [ LANCE POR KG ] TUBOS DE 12" - APROX. 3.500 KG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3,00</t>
        </is>
      </c>
      <c r="F102" s="4" t="inlineStr">
        <is>
          <t>0.30</t>
        </is>
      </c>
    </row>
    <row collapsed="false" customFormat="false" customHeight="false" hidden="false" ht="12.1" outlineLevel="0" r="103">
      <c r="A103" s="5" t="s">
        <f>=HYPERLINK("https://leilaoonline.net/lote/detalhe/209718", "182")</f>
      </c>
      <c r="B103" s="4" t="s">
        <f>=HYPERLINK("https://leilaoonline.net/lote/detalhe/209718", " [ LANCE POR KG ] TUBOS DE 14" - APROXIMADAMENTE 32M E 2494 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3,00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=HYPERLINK("https://leilaoonline.net/lote/detalhe/209713", "183")</f>
      </c>
      <c r="B104" s="4" t="s">
        <f>=HYPERLINK("https://leilaoonline.net/lote/detalhe/209713", " [ LANCE POR KG ] TUBOS DE 15" - APROXIMADAMENTE 98M E 5340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3,00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=HYPERLINK("https://leilaoonline.net/lote/detalhe/209709", "184")</f>
      </c>
      <c r="B105" s="4" t="s">
        <f>=HYPERLINK("https://leilaoonline.net/lote/detalhe/209709", " [ LANCE POR KG ] TUBOS DE 16" - APROXIMADAMENTE 83M E 4786 KG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3,00</t>
        </is>
      </c>
      <c r="F105" s="4" t="inlineStr">
        <is>
          <t>0.30</t>
        </is>
      </c>
    </row>
    <row collapsed="false" customFormat="false" customHeight="false" hidden="false" ht="12.1" outlineLevel="0" r="106">
      <c r="A106" s="5" t="s">
        <f>=HYPERLINK("https://leilaoonline.net/lote/detalhe/209715", "185")</f>
      </c>
      <c r="B106" s="4" t="s">
        <f>=HYPERLINK("https://leilaoonline.net/lote/detalhe/209715", " [ LANCE POR KG ] TUBOS DE 18" - APROXIMADAMENTE 94M E 7240 KG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3,00</t>
        </is>
      </c>
      <c r="F106" s="4" t="inlineStr">
        <is>
          <t>0.30</t>
        </is>
      </c>
    </row>
    <row collapsed="false" customFormat="false" customHeight="false" hidden="false" ht="12.1" outlineLevel="0" r="107">
      <c r="A107" s="5" t="s">
        <f>=HYPERLINK("https://leilaoonline.net/lote/detalhe/209723", "186")</f>
      </c>
      <c r="B107" s="4" t="s">
        <f>=HYPERLINK("https://leilaoonline.net/lote/detalhe/209723", " [ LANCE POR KG ] TUBOS DE 19" - APROXIMADAMENTE 52M E 2710 KG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3,00</t>
        </is>
      </c>
      <c r="F107" s="4" t="inlineStr">
        <is>
          <t>0.30</t>
        </is>
      </c>
    </row>
    <row collapsed="false" customFormat="false" customHeight="false" hidden="false" ht="12.1" outlineLevel="0" r="108">
      <c r="A108" s="5" t="s">
        <f>=HYPERLINK("https://leilaoonline.net/lote/detalhe/209721", "187")</f>
      </c>
      <c r="B108" s="4" t="s">
        <f>=HYPERLINK("https://leilaoonline.net/lote/detalhe/209721", " [ LANCE POR KG ] TUBOS DE 20" - APROXIMADAMENTE 65M E 4030 KG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3,00</t>
        </is>
      </c>
      <c r="F108" s="4" t="inlineStr">
        <is>
          <t>0.30</t>
        </is>
      </c>
    </row>
    <row collapsed="false" customFormat="false" customHeight="false" hidden="false" ht="12.1" outlineLevel="0" r="109">
      <c r="A109" s="5" t="s">
        <f>=HYPERLINK("https://leilaoonline.net/lote/detalhe/209711", "188")</f>
      </c>
      <c r="B109" s="4" t="s">
        <f>=HYPERLINK("https://leilaoonline.net/lote/detalhe/209711", " [ LANCE POR KG ] TUBOS DE 22" - APROXIMADAMENTE 32M E 2770 KG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3,00</t>
        </is>
      </c>
      <c r="F109" s="4" t="inlineStr">
        <is>
          <t>0.30</t>
        </is>
      </c>
    </row>
    <row collapsed="false" customFormat="false" customHeight="false" hidden="false" ht="12.1" outlineLevel="0" r="110">
      <c r="A110" s="5" t="s">
        <f>=HYPERLINK("https://leilaoonline.net/lote/detalhe/209719", "189")</f>
      </c>
      <c r="B110" s="4" t="s">
        <f>=HYPERLINK("https://leilaoonline.net/lote/detalhe/209719", " [ LANCE POR KG ] TUBOS DE 25" - APROXIMADAMENTE 23M E 1730 KG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3,00</t>
        </is>
      </c>
      <c r="F110" s="4" t="inlineStr">
        <is>
          <t>0.30</t>
        </is>
      </c>
    </row>
    <row collapsed="false" customFormat="false" customHeight="false" hidden="false" ht="12.1" outlineLevel="0" r="111">
      <c r="A111" s="5" t="s">
        <f>=HYPERLINK("https://leilaoonline.net/lote/detalhe/209703", "190")</f>
      </c>
      <c r="B111" s="4" t="s">
        <f>=HYPERLINK("https://leilaoonline.net/lote/detalhe/209703", " [ LANCE POR KG ] CHAPA DE 4MM - APROXIMADAMENTE 29,5M² E 930 KG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2,50</t>
        </is>
      </c>
      <c r="F111" s="4" t="inlineStr">
        <is>
          <t>0.30</t>
        </is>
      </c>
    </row>
    <row collapsed="false" customFormat="false" customHeight="false" hidden="false" ht="12.1" outlineLevel="0" r="112">
      <c r="A112" s="5" t="s">
        <f>=HYPERLINK("https://leilaoonline.net/lote/detalhe/209708", "191")</f>
      </c>
      <c r="B112" s="4" t="s">
        <f>=HYPERLINK("https://leilaoonline.net/lote/detalhe/209708", " [ LANCE POR KG ] CHAPA DE 5MM - APROXIMADAMENTE 5M² E 200 KG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2,50</t>
        </is>
      </c>
      <c r="F112" s="4" t="inlineStr">
        <is>
          <t>0.30</t>
        </is>
      </c>
    </row>
    <row collapsed="false" customFormat="false" customHeight="false" hidden="false" ht="12.1" outlineLevel="0" r="113">
      <c r="A113" s="5" t="s">
        <f>=HYPERLINK("https://leilaoonline.net/lote/detalhe/209702", "192")</f>
      </c>
      <c r="B113" s="4" t="s">
        <f>=HYPERLINK("https://leilaoonline.net/lote/detalhe/209702", " [ LANCE POR KG ] CHAPA DE 9MM - APROXIMADAMENTE 8,5M² E 585 KG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2,50</t>
        </is>
      </c>
      <c r="F113" s="4" t="inlineStr">
        <is>
          <t>0.30</t>
        </is>
      </c>
    </row>
    <row collapsed="false" customFormat="false" customHeight="false" hidden="false" ht="12.1" outlineLevel="0" r="114">
      <c r="A114" s="5" t="s">
        <f>=HYPERLINK("https://leilaoonline.net/lote/detalhe/209706", "193")</f>
      </c>
      <c r="B114" s="4" t="s">
        <f>=HYPERLINK("https://leilaoonline.net/lote/detalhe/209706", " [ LANCE POR KG ] CHAPA DE 12MM - APROXIMADAMENTE 9M² E 855 KG - VENDA NO ESTADO CONFORME LOTE EXPOSTO")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2,50</t>
        </is>
      </c>
      <c r="F114" s="4" t="inlineStr">
        <is>
          <t>0.30</t>
        </is>
      </c>
    </row>
    <row collapsed="false" customFormat="false" customHeight="false" hidden="false" ht="12.1" outlineLevel="0" r="115">
      <c r="A115" s="5" t="s">
        <f>=HYPERLINK("https://leilaoonline.net/lote/detalhe/209705", "194")</f>
      </c>
      <c r="B115" s="4" t="s">
        <f>=HYPERLINK("https://leilaoonline.net/lote/detalhe/209705", " [ LANCE POR KG ] CHAPA DE 14MM - APROXIMADAMENTE 2,8M² E 310 KG - VENDA NO ESTADO CONFORME LOTE EXPOSTO")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2,50</t>
        </is>
      </c>
      <c r="F115" s="4" t="inlineStr">
        <is>
          <t>0.30</t>
        </is>
      </c>
    </row>
    <row collapsed="false" customFormat="false" customHeight="false" hidden="false" ht="12.1" outlineLevel="0" r="116">
      <c r="A116" s="5" t="s">
        <f>=HYPERLINK("https://leilaoonline.net/lote/detalhe/209726", "195")</f>
      </c>
      <c r="B116" s="4" t="s">
        <f>=HYPERLINK("https://leilaoonline.net/lote/detalhe/209726", "1 DESFIBRADOR 78" COM 29 PLACAS COMPLETO (COM MANCAIS E FLANGES) - VENDA NO ESTADO CONFORME LOTE EXPOSTO")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=HYPERLINK("https://leilaoonline.net/lote/detalhe/209729", "196")</f>
      </c>
      <c r="B117" s="4" t="s">
        <f>=HYPERLINK("https://leilaoonline.net/lote/detalhe/209729", "1 DESFIBRADOR 100" COM 38 PLACAS - VENDA NO ESTADO CONFORME LOTE EXPOSTO")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=HYPERLINK("https://leilaoonline.net/lote/detalhe/209731", "197")</f>
      </c>
      <c r="B118" s="4" t="s">
        <f>=HYPERLINK("https://leilaoonline.net/lote/detalhe/209731", "1 PONTE ROLANTE COM 13 METROS DE COMPRIMENTO E CAPACIDADE DE CARGA PARA 18 TONELADAS - VENDA NO ESTADO CONFORME LOTE EXPOSTO")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=HYPERLINK("https://leilaoonline.net/lote/detalhe/209735", "198")</f>
      </c>
      <c r="B119" s="4" t="s">
        <f>=HYPERLINK("https://leilaoonline.net/lote/detalhe/209735", "ELETROIMÃ ITALINDUSTRIA 94" - VENDA NO ESTADO CONFORME LOTE EXPOSTO")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90.000,00</t>
        </is>
      </c>
      <c r="F11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2026-09-24T02:48:08.00Z</dcterms:created>
  <dc:creator>Tellks Tecnologia</dc:creator>
  <cp:revision>0</cp:revision>
</cp:coreProperties>
</file>