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S10 HC e LT 2022 • Fiorino 18 • Fiat Linea 12 • Fiat Stradas • Kombi • Hilux 13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03/11/2023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=HYPERLINK("https://leilaoonline.net/lote/detalhe/201636", "010")</f>
      </c>
      <c r="B11" s="4" t="s">
        <f>=HYPERLINK("https://leilaoonline.net/lote/detalhe/201636", "veja o vídeo!! I/TOYOTA HILUX CD4X4 SRV; 2013/2013; PRATA; DIESEL - FUNC. - IPVA 2023 OK - FIPE: R$ 137.299,00")</f>
      </c>
      <c r="C11" s="4" t="inlineStr">
        <is>
          <t>Não vendido</t>
        </is>
      </c>
      <c r="D11" s="4" t="inlineStr">
        <is>
          <t>18</t>
        </is>
      </c>
      <c r="E11" s="5" t="inlineStr">
        <is>
          <t>70.500,00</t>
        </is>
      </c>
      <c r="F11" s="4" t="inlineStr">
        <is>
          <t>2250.00</t>
        </is>
      </c>
    </row>
    <row collapsed="false" customFormat="false" customHeight="false" hidden="false" ht="12.1" outlineLevel="0" r="12">
      <c r="A12" s="5" t="s">
        <f>=HYPERLINK("https://leilaoonline.net/lote/detalhe/202086", "011")</f>
      </c>
      <c r="B12" s="4" t="s">
        <f>=HYPERLINK("https://leilaoonline.net/lote/detalhe/202086", "veja o vídeo!! I/AUDI A5 SPB 170CV; 2014/2015; PRETA; GASOLINA - FUNCIONANDO - IPVA 2023 OK 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40.000,00</t>
        </is>
      </c>
      <c r="F12" s="4" t="inlineStr">
        <is>
          <t>1250.00</t>
        </is>
      </c>
    </row>
    <row collapsed="false" customFormat="false" customHeight="false" hidden="false" ht="12.1" outlineLevel="0" r="13">
      <c r="A13" s="5" t="s">
        <f>=HYPERLINK("https://leilaoonline.net/lote/detalhe/201607", "013")</f>
      </c>
      <c r="B13" s="4" t="s">
        <f>=HYPERLINK("https://leilaoonline.net/lote/detalhe/201607", "veja o vídeo!! FIAT/STRADA HD WK CC E; 2017/2018; BRANCA; GASOL./ALCO./GNV - FUNCIONANDO - IPVA 2023 OK")</f>
      </c>
      <c r="C13" s="4" t="inlineStr">
        <is>
          <t>Não vendido</t>
        </is>
      </c>
      <c r="D13" s="4" t="inlineStr">
        <is>
          <t>12</t>
        </is>
      </c>
      <c r="E13" s="5" t="inlineStr">
        <is>
          <t>30.500,00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=HYPERLINK("https://leilaoonline.net/lote/detalhe/201608", "018")</f>
      </c>
      <c r="B14" s="4" t="s">
        <f>=HYPERLINK("https://leilaoonline.net/lote/detalhe/201608", "veja o vídeo!! FIAT/FIORINO 1.4 FLEX; 2017/2018; BRANCA; ALCO./GASOL. - FUNCIONANDO - IPVA 2023 OK")</f>
      </c>
      <c r="C14" s="4" t="inlineStr">
        <is>
          <t>Não vendido</t>
        </is>
      </c>
      <c r="D14" s="4" t="inlineStr">
        <is>
          <t>14</t>
        </is>
      </c>
      <c r="E14" s="5" t="inlineStr">
        <is>
          <t>31.500,00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=HYPERLINK("https://leilaoonline.net/lote/detalhe/201612", "019")</f>
      </c>
      <c r="B15" s="4" t="s">
        <f>=HYPERLINK("https://leilaoonline.net/lote/detalhe/201612", "veja o vídeo!! FIAT/STRADA HD WK CC E; 2016/2017; BRANCA; ALCO./GASOL. - FUNCIONANDO - IPVA 2023 OK")</f>
      </c>
      <c r="C15" s="4" t="inlineStr">
        <is>
          <t>Não vendido</t>
        </is>
      </c>
      <c r="D15" s="4" t="inlineStr">
        <is>
          <t>17</t>
        </is>
      </c>
      <c r="E15" s="5" t="inlineStr">
        <is>
          <t>28.000,00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=HYPERLINK("https://leilaoonline.net/lote/detalhe/201498", "020")</f>
      </c>
      <c r="B16" s="4" t="s">
        <f>=HYPERLINK("https://leilaoonline.net/lote/detalhe/201498", "veja o vídeo!! CHEVROLET/S10 HC DD4A; 2021/2022; BRANCA; DIESEL - FUNC. - IPVA 2023 OK - APROX. 13.500KM - FIPE R$ 263.987,00")</f>
      </c>
      <c r="C16" s="4" t="inlineStr">
        <is>
          <t>Não vendido</t>
        </is>
      </c>
      <c r="D16" s="4" t="inlineStr">
        <is>
          <t>5</t>
        </is>
      </c>
      <c r="E16" s="5" t="inlineStr">
        <is>
          <t>90.000,00</t>
        </is>
      </c>
      <c r="F16" s="4" t="inlineStr">
        <is>
          <t>2500.00</t>
        </is>
      </c>
    </row>
    <row collapsed="false" customFormat="false" customHeight="false" hidden="false" ht="12.1" outlineLevel="0" r="17">
      <c r="A17" s="5" t="s">
        <f>=HYPERLINK("https://leilaoonline.net/lote/detalhe/201879", "021")</f>
      </c>
      <c r="B17" s="4" t="s">
        <f>=HYPERLINK("https://leilaoonline.net/lote/detalhe/201879", "AMBULÂNCIA I/FIAT DUCATO MAXICARGO; 2017/2018; BRANCA; DIESEL - IPVA 2023 OK - FIPE: R$ 158.205,00")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60.000,00</t>
        </is>
      </c>
      <c r="F17" s="4" t="inlineStr">
        <is>
          <t>1250.00</t>
        </is>
      </c>
    </row>
    <row collapsed="false" customFormat="false" customHeight="false" hidden="false" ht="12.1" outlineLevel="0" r="18">
      <c r="A18" s="5" t="s">
        <f>=HYPERLINK("https://leilaoonline.net/lote/detalhe/202069", "022")</f>
      </c>
      <c r="B18" s="4" t="s">
        <f>=HYPERLINK("https://leilaoonline.net/lote/detalhe/202069", "veja o vídeo!! CHEVROLET/SPIN 1.8L MT LS E.; 2021/2021; PRATA; ALCO./GASOL. - FUNC. - FROTA I22 - IPVA 2023 OK - FIPE: R$ 70.794,00")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52.250,00</t>
        </is>
      </c>
      <c r="F18" s="4" t="inlineStr">
        <is>
          <t>150.00</t>
        </is>
      </c>
    </row>
    <row collapsed="false" customFormat="false" customHeight="false" hidden="false" ht="12.1" outlineLevel="0" r="19">
      <c r="A19" s="5" t="s">
        <f>=HYPERLINK("https://leilaoonline.net/lote/detalhe/201623", "023")</f>
      </c>
      <c r="B19" s="4" t="s">
        <f>=HYPERLINK("https://leilaoonline.net/lote/detalhe/201623", "veja o vídeo!! I/NISSAN FRONTIER LE X4; 2021/2022; AZUL; DIESEL - FUNCIONANDO - APROX. 19.100KM - FIPE: R$ 236.207,00")</f>
      </c>
      <c r="C19" s="4" t="inlineStr">
        <is>
          <t>Não vendido</t>
        </is>
      </c>
      <c r="D19" s="4" t="inlineStr">
        <is>
          <t>3</t>
        </is>
      </c>
      <c r="E19" s="5" t="inlineStr">
        <is>
          <t>75.000,00</t>
        </is>
      </c>
      <c r="F19" s="4" t="inlineStr">
        <is>
          <t>2500.00</t>
        </is>
      </c>
    </row>
    <row collapsed="false" customFormat="false" customHeight="false" hidden="false" ht="12.1" outlineLevel="0" r="20">
      <c r="A20" s="5" t="s">
        <f>=HYPERLINK("https://leilaoonline.net/lote/detalhe/202087", "024")</f>
      </c>
      <c r="B20" s="4" t="s">
        <f>=HYPERLINK("https://leilaoonline.net/lote/detalhe/202087", "veja o vídeo!! I/BMW 116I 1A11; 2014/2014; BRANCA; GASOLINA - FUNCIONANDO - IPVA 2023 OK")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35.000,00</t>
        </is>
      </c>
      <c r="F20" s="4" t="inlineStr">
        <is>
          <t>1250.00</t>
        </is>
      </c>
    </row>
    <row collapsed="false" customFormat="false" customHeight="false" hidden="false" ht="12.1" outlineLevel="0" r="21">
      <c r="A21" s="5" t="s">
        <f>=HYPERLINK("https://leilaoonline.net/lote/detalhe/201614", "025")</f>
      </c>
      <c r="B21" s="4" t="s">
        <f>=HYPERLINK("https://leilaoonline.net/lote/detalhe/201614", "veja o vídeo!! FIAT/LINEA ESSENCE 1.8;  2012/2012; PRETA; ALCO;/GASOL. - FUNCIONANDO - IPVA 2023 OK")</f>
      </c>
      <c r="C21" s="4" t="inlineStr">
        <is>
          <t>Não vendido</t>
        </is>
      </c>
      <c r="D21" s="4" t="inlineStr">
        <is>
          <t>2</t>
        </is>
      </c>
      <c r="E21" s="5" t="inlineStr">
        <is>
          <t>10.500,00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=HYPERLINK("https://leilaoonline.net/lote/detalhe/201499", "027")</f>
      </c>
      <c r="B22" s="4" t="s">
        <f>=HYPERLINK("https://leilaoonline.net/lote/detalhe/201499", "veja o vídeo!! VW/KOMBI FURGÃO; 2008/2009; BRANCA; ALCO./GASOL. - FUNCIONANDO - IPVA 2023 OK")</f>
      </c>
      <c r="C22" s="4" t="inlineStr">
        <is>
          <t>Vendido</t>
        </is>
      </c>
      <c r="D22" s="4" t="inlineStr">
        <is>
          <t>19</t>
        </is>
      </c>
      <c r="E22" s="5" t="inlineStr">
        <is>
          <t>19.000,00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=HYPERLINK("https://leilaoonline.net/lote/detalhe/201610", "037")</f>
      </c>
      <c r="B23" s="4" t="s">
        <f>=HYPERLINK("https://leilaoonline.net/lote/detalhe/201610", "veja o vídeo!! FIAT/STRADA WORKING CE; 2016/2016; BRANCA; ALCO./GASOL. - FUNCIONANDO - IPVA 2023 OK")</f>
      </c>
      <c r="C23" s="4" t="inlineStr">
        <is>
          <t>Não vendido</t>
        </is>
      </c>
      <c r="D23" s="4" t="inlineStr">
        <is>
          <t>41</t>
        </is>
      </c>
      <c r="E23" s="5" t="inlineStr">
        <is>
          <t>30.000,00</t>
        </is>
      </c>
      <c r="F23" s="4" t="inlineStr">
        <is>
          <t>250.00</t>
        </is>
      </c>
    </row>
    <row collapsed="false" customFormat="false" customHeight="false" hidden="false" ht="12.1" outlineLevel="0" r="24">
      <c r="A24" s="5" t="s">
        <f>=HYPERLINK("https://leilaoonline.net/lote/detalhe/201611", "039")</f>
      </c>
      <c r="B24" s="4" t="s">
        <f>=HYPERLINK("https://leilaoonline.net/lote/detalhe/201611", "veja o vídeo!! I/TOYOTA HILUX CD4X4 SRV; 2012/2013; PRATA; DIESEL - FUNCIONANDO - IPVA 2023 OK")</f>
      </c>
      <c r="C24" s="4" t="inlineStr">
        <is>
          <t>Não vendido</t>
        </is>
      </c>
      <c r="D24" s="4" t="inlineStr">
        <is>
          <t>2</t>
        </is>
      </c>
      <c r="E24" s="5" t="inlineStr">
        <is>
          <t>65.500,00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=HYPERLINK("https://leilaoonline.net/lote/detalhe/201500", "041")</f>
      </c>
      <c r="B25" s="4" t="s">
        <f>=HYPERLINK("https://leilaoonline.net/lote/detalhe/201500", "veja o vídeo!! CHEVROLET/S10 LT DD4A; 2021/2022; BRANCA; DIESEL - FUNCIONANDO - IPVA 2023 OK")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80.000,00</t>
        </is>
      </c>
      <c r="F25" s="4" t="inlineStr">
        <is>
          <t>2500.00</t>
        </is>
      </c>
    </row>
    <row collapsed="false" customFormat="false" customHeight="false" hidden="false" ht="12.1" outlineLevel="0" r="26">
      <c r="A26" s="5" t="s">
        <f>=HYPERLINK("https://leilaoonline.net/lote/detalhe/201501", "050")</f>
      </c>
      <c r="B26" s="4" t="s">
        <f>=HYPERLINK("https://leilaoonline.net/lote/detalhe/201501", "veja o vídeo!! VW/KOMBI FURGÃO; 2008/2009; BRANCA; GASOL./ALCO./GNV - FUNCIONANDO - IPVA 2023 OK")</f>
      </c>
      <c r="C26" s="4" t="inlineStr">
        <is>
          <t>Não vendido</t>
        </is>
      </c>
      <c r="D26" s="4" t="inlineStr">
        <is>
          <t>2</t>
        </is>
      </c>
      <c r="E26" s="5" t="inlineStr">
        <is>
          <t>10.250,00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=HYPERLINK("https://leilaoonline.net/lote/detalhe/201609", "053")</f>
      </c>
      <c r="B27" s="4" t="s">
        <f>=HYPERLINK("https://leilaoonline.net/lote/detalhe/201609", "veja o vídeo!! FIAT/STRADA WORKING; 2012/2013; PRETA; ALCO./GASOL. - FUNCIONANDO - IPVA 2023 OK")</f>
      </c>
      <c r="C27" s="4" t="inlineStr">
        <is>
          <t>Não vendido</t>
        </is>
      </c>
      <c r="D27" s="4" t="inlineStr">
        <is>
          <t>18</t>
        </is>
      </c>
      <c r="E27" s="5" t="inlineStr">
        <is>
          <t>19.000,00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=HYPERLINK("https://leilaoonline.net/lote/detalhe/201613", "110")</f>
      </c>
      <c r="B28" s="4" t="s">
        <f>=HYPERLINK("https://leilaoonline.net/lote/detalhe/201613", "veja o vídeo!! VW/KOMBI FURGÃO; 2008/2009; BRANCA; ALCO./GASOL. - FUNCIONANDO - IPVA 2023 OK")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10.000,00</t>
        </is>
      </c>
      <c r="F28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2026-05-23T13:56:43.00Z</dcterms:created>
  <dc:creator>Tellks Tecnologia</dc:creator>
  <cp:revision>0</cp:revision>
</cp:coreProperties>
</file>