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=HYPERLINK("https://leilaoonline.net/lote/detalhe/200782", "001")</f>
      </c>
      <c r="B11" s="4" t="s">
        <f>=HYPERLINK("https://leilaoonline.net/lote/detalhe/200782",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=HYPERLINK("https://leilaoonline.net/lote/detalhe/200780", "002")</f>
      </c>
      <c r="B12" s="4" t="s">
        <f>=HYPERLINK("https://leilaoonline.net/lote/detalhe/200780",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=HYPERLINK("https://leilaoonline.net/lote/detalhe/200770", "003")</f>
      </c>
      <c r="B13" s="4" t="s">
        <f>=HYPERLINK("https://leilaoonline.net/lote/detalhe/200770",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=HYPERLINK("https://leilaoonline.net/lote/detalhe/200756", "004")</f>
      </c>
      <c r="B14" s="4" t="s">
        <f>=HYPERLINK("https://leilaoonline.net/lote/detalhe/200756", "[ VÍDEO ] 04 unidades sendo: 02 Motoredutores SEW EURODRIVE com redução 1:14; 01 Motoredutor SEW EURODRIVE Redução 1:9,10; 01 Motor LENZE 6,9 KW")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=HYPERLINK("https://leilaoonline.net/lote/detalhe/200766", "005")</f>
      </c>
      <c r="B15" s="4" t="s">
        <f>=HYPERLINK("https://leilaoonline.net/lote/detalhe/200766",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=HYPERLINK("https://leilaoonline.net/lote/detalhe/201517", "006")</f>
      </c>
      <c r="B16" s="4" t="s">
        <f>=HYPERLINK("https://leilaoonline.net/lote/detalhe/201517",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=HYPERLINK("https://leilaoonline.net/lote/detalhe/201518", "008")</f>
      </c>
      <c r="B17" s="4" t="s">
        <f>=HYPERLINK("https://leilaoonline.net/lote/detalhe/201518",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=HYPERLINK("https://leilaoonline.net/lote/detalhe/200788", "009")</f>
      </c>
      <c r="B18" s="4" t="s">
        <f>=HYPERLINK("https://leilaoonline.net/lote/detalhe/200788",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=HYPERLINK("https://leilaoonline.net/lote/detalhe/200765", "010")</f>
      </c>
      <c r="B19" s="4" t="s">
        <f>=HYPERLINK("https://leilaoonline.net/lote/detalhe/200765",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=HYPERLINK("https://leilaoonline.net/lote/detalhe/200758", "011")</f>
      </c>
      <c r="B20" s="4" t="s">
        <f>=HYPERLINK("https://leilaoonline.net/lote/detalhe/200758",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=HYPERLINK("https://leilaoonline.net/lote/detalhe/200764", "012")</f>
      </c>
      <c r="B21" s="4" t="s">
        <f>=HYPERLINK("https://leilaoonline.net/lote/detalhe/200764",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=HYPERLINK("https://leilaoonline.net/lote/detalhe/200783", "013")</f>
      </c>
      <c r="B22" s="4" t="s">
        <f>=HYPERLINK("https://leilaoonline.net/lote/detalhe/200783",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=HYPERLINK("https://leilaoonline.net/lote/detalhe/200767", "014")</f>
      </c>
      <c r="B23" s="4" t="s">
        <f>=HYPERLINK("https://leilaoonline.net/lote/detalhe/200767",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=HYPERLINK("https://leilaoonline.net/lote/detalhe/200762", "015")</f>
      </c>
      <c r="B24" s="4" t="s">
        <f>=HYPERLINK("https://leilaoonline.net/lote/detalhe/200762",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=HYPERLINK("https://leilaoonline.net/lote/detalhe/200781", "016")</f>
      </c>
      <c r="B25" s="4" t="s">
        <f>=HYPERLINK("https://leilaoonline.net/lote/detalhe/200781",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=HYPERLINK("https://leilaoonline.net/lote/detalhe/200755", "017")</f>
      </c>
      <c r="B26" s="4" t="s">
        <f>=HYPERLINK("https://leilaoonline.net/lote/detalhe/200755",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=HYPERLINK("https://leilaoonline.net/lote/detalhe/200776", "019")</f>
      </c>
      <c r="B27" s="4" t="s">
        <f>=HYPERLINK("https://leilaoonline.net/lote/detalhe/200776",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=HYPERLINK("https://leilaoonline.net/lote/detalhe/200789", "020")</f>
      </c>
      <c r="B28" s="4" t="s">
        <f>=HYPERLINK("https://leilaoonline.net/lote/detalhe/200789",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=HYPERLINK("https://leilaoonline.net/lote/detalhe/200787", "021")</f>
      </c>
      <c r="B29" s="4" t="s">
        <f>=HYPERLINK("https://leilaoonline.net/lote/detalhe/200787",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=HYPERLINK("https://leilaoonline.net/lote/detalhe/201519", "022")</f>
      </c>
      <c r="B30" s="4" t="s">
        <f>=HYPERLINK("https://leilaoonline.net/lote/detalhe/201519",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=HYPERLINK("https://leilaoonline.net/lote/detalhe/200757", "023")</f>
      </c>
      <c r="B31" s="4" t="s">
        <f>=HYPERLINK("https://leilaoonline.net/lote/detalhe/200757",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=HYPERLINK("https://leilaoonline.net/lote/detalhe/200759", "024")</f>
      </c>
      <c r="B32" s="4" t="s">
        <f>=HYPERLINK("https://leilaoonline.net/lote/detalhe/200759",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=HYPERLINK("https://leilaoonline.net/lote/detalhe/200778", "025")</f>
      </c>
      <c r="B33" s="4" t="s">
        <f>=HYPERLINK("https://leilaoonline.net/lote/detalhe/200778",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=HYPERLINK("https://leilaoonline.net/lote/detalhe/200775", "026")</f>
      </c>
      <c r="B34" s="4" t="s">
        <f>=HYPERLINK("https://leilaoonline.net/lote/detalhe/200775",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=HYPERLINK("https://leilaoonline.net/lote/detalhe/200785", "028")</f>
      </c>
      <c r="B35" s="4" t="s">
        <f>=HYPERLINK("https://leilaoonline.net/lote/detalhe/200785",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=HYPERLINK("https://leilaoonline.net/lote/detalhe/200761", "029")</f>
      </c>
      <c r="B36" s="4" t="s">
        <f>=HYPERLINK("https://leilaoonline.net/lote/detalhe/200761", " Calandra 600 mm 2 rolos c/ motor reduto")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=HYPERLINK("https://leilaoonline.net/lote/detalhe/200786", "030")</f>
      </c>
      <c r="B37" s="4" t="s">
        <f>=HYPERLINK("https://leilaoonline.net/lote/detalhe/200786",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=HYPERLINK("https://leilaoonline.net/lote/detalhe/200779", "031")</f>
      </c>
      <c r="B38" s="4" t="s">
        <f>=HYPERLINK("https://leilaoonline.net/lote/detalhe/200779",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=HYPERLINK("https://leilaoonline.net/lote/detalhe/200768", "032")</f>
      </c>
      <c r="B39" s="4" t="s">
        <f>=HYPERLINK("https://leilaoonline.net/lote/detalhe/200768",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=HYPERLINK("https://leilaoonline.net/lote/detalhe/200753", "033")</f>
      </c>
      <c r="B40" s="4" t="s">
        <f>=HYPERLINK("https://leilaoonline.net/lote/detalhe/200753",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=HYPERLINK("https://leilaoonline.net/lote/detalhe/200769", "034")</f>
      </c>
      <c r="B41" s="4" t="s">
        <f>=HYPERLINK("https://leilaoonline.net/lote/detalhe/200769",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=HYPERLINK("https://leilaoonline.net/lote/detalhe/200760", "035")</f>
      </c>
      <c r="B42" s="4" t="s">
        <f>=HYPERLINK("https://leilaoonline.net/lote/detalhe/200760",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=HYPERLINK("https://leilaoonline.net/lote/detalhe/200791", "036")</f>
      </c>
      <c r="B43" s="4" t="s">
        <f>=HYPERLINK("https://leilaoonline.net/lote/detalhe/200791",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=HYPERLINK("https://leilaoonline.net/lote/detalhe/200784", "037")</f>
      </c>
      <c r="B44" s="4" t="s">
        <f>=HYPERLINK("https://leilaoonline.net/lote/detalhe/200784",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=HYPERLINK("https://leilaoonline.net/lote/detalhe/200790", "038")</f>
      </c>
      <c r="B45" s="4" t="s">
        <f>=HYPERLINK("https://leilaoonline.net/lote/detalhe/200790", " Plataforma p/ ELEVAÇÃO Hidráulico capacidade de 2 tons ; Acompanha rampa")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=HYPERLINK("https://leilaoonline.net/lote/detalhe/200777", "039")</f>
      </c>
      <c r="B46" s="4" t="s">
        <f>=HYPERLINK("https://leilaoonline.net/lote/detalhe/200777", " Transformador 100 kVA ORTENG")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=HYPERLINK("https://leilaoonline.net/lote/detalhe/200763", "040")</f>
      </c>
      <c r="B47" s="4" t="s">
        <f>=HYPERLINK("https://leilaoonline.net/lote/detalhe/200763", " Disjuntor 500 A marca STECK")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=HYPERLINK("https://leilaoonline.net/lote/detalhe/200774", "041")</f>
      </c>
      <c r="B48" s="4" t="s">
        <f>=HYPERLINK("https://leilaoonline.net/lote/detalhe/200774", " 03 unidades - Disjuntores 300 A marca ALUMBRA")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=HYPERLINK("https://leilaoonline.net/lote/detalhe/200771", "042")</f>
      </c>
      <c r="B49" s="4" t="s">
        <f>=HYPERLINK("https://leilaoonline.net/lote/detalhe/200771",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=HYPERLINK("https://leilaoonline.net/lote/detalhe/200772", "043")</f>
      </c>
      <c r="B50" s="4" t="s">
        <f>=HYPERLINK("https://leilaoonline.net/lote/detalhe/200772", " Redutor de velocidade com eixo vazado; Redução de 1:65.8 Modelo A803UH80")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=HYPERLINK("https://leilaoonline.net/lote/detalhe/200793", "044")</f>
      </c>
      <c r="B51" s="4" t="s">
        <f>=HYPERLINK("https://leilaoonline.net/lote/detalhe/200793", " Tanque de aço carbono. Medidas 6500x1800 mm. Capacidade: 16.500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650.00</t>
        </is>
      </c>
    </row>
    <row collapsed="false" customFormat="false" customHeight="false" hidden="false" ht="12.1" outlineLevel="0" r="52">
      <c r="A52" s="5" t="s">
        <f>=HYPERLINK("https://leilaoonline.net/lote/detalhe/200794", "045")</f>
      </c>
      <c r="B52" s="4" t="s">
        <f>=HYPERLINK("https://leilaoonline.net/lote/detalhe/200794", " Britador p/ pedra 33x20 cm de boca / Motor 5 cv. 4 polos. Trifásico")</f>
      </c>
      <c r="C52" s="4" t="inlineStr">
        <is>
          <t>Vendido</t>
        </is>
      </c>
      <c r="D52" s="4" t="inlineStr">
        <is>
          <t>2</t>
        </is>
      </c>
      <c r="E52" s="5" t="inlineStr">
        <is>
          <t>8.500,00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=HYPERLINK("https://leilaoonline.net/lote/detalhe/200795", "046")</f>
      </c>
      <c r="B53" s="4" t="s">
        <f>=HYPERLINK("https://leilaoonline.net/lote/detalhe/200795", " Tanque de aço carbono c/ Misturador e Redutor de velocidade. Medidas 4,5x 1,70 m. Capacidade: Aprox. 10 mil litros.")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650.00</t>
        </is>
      </c>
    </row>
    <row collapsed="false" customFormat="false" customHeight="false" hidden="false" ht="12.1" outlineLevel="0" r="54">
      <c r="A54" s="5" t="s">
        <f>=HYPERLINK("https://leilaoonline.net/lote/detalhe/200792", "047")</f>
      </c>
      <c r="B54" s="4" t="s">
        <f>=HYPERLINK("https://leilaoonline.net/lote/detalhe/200792", " Tanque de aço INOX c/ misturador ( Motoredutor acoplado) 40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=HYPERLINK("https://leilaoonline.net/lote/detalhe/200799", "048")</f>
      </c>
      <c r="B55" s="4" t="s">
        <f>=HYPERLINK("https://leilaoonline.net/lote/detalhe/200799", " Esquadrejadeira KIMAQUINAS; motor 3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=HYPERLINK("https://leilaoonline.net/lote/detalhe/200797", "049")</f>
      </c>
      <c r="B56" s="4" t="s">
        <f>=HYPERLINK("https://leilaoonline.net/lote/detalhe/200797", " Tupia INVICTA p/ madeira; base de ferro fundido; Motor de 1,50 cv trifásico.")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=HYPERLINK("https://leilaoonline.net/lote/detalhe/200796", "050")</f>
      </c>
      <c r="B57" s="4" t="s">
        <f>=HYPERLINK("https://leilaoonline.net/lote/detalhe/200796", " Furadeira Horizontal para madeira com motor de 1,5 cv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=HYPERLINK("https://leilaoonline.net/lote/detalhe/200798", "051")</f>
      </c>
      <c r="B58" s="4" t="s">
        <f>=HYPERLINK("https://leilaoonline.net/lote/detalhe/200798", " Furadeira de bancada com motor de 1 cv 4 polos trifásico 220/380")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=HYPERLINK("https://leilaoonline.net/lote/detalhe/200825", "052")</f>
      </c>
      <c r="B59" s="4" t="s">
        <f>=HYPERLINK("https://leilaoonline.net/lote/detalhe/200825", " Furadeira de coluna ( ANTIGA) funcionando perfeitamente; acionamento p: motor trifásico e Correia; Estrutura de ferro fundido")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=HYPERLINK("https://leilaoonline.net/lote/detalhe/200809", "053")</f>
      </c>
      <c r="B60" s="4" t="s">
        <f>=HYPERLINK("https://leilaoonline.net/lote/detalhe/200809", " Furadeira de Coluna NEWTON Estrutura de Ferro Fundido ; Motor monofásico de 1/2 cv ; funcionando perfeitamente")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=HYPERLINK("https://leilaoonline.net/lote/detalhe/200818", "054")</f>
      </c>
      <c r="B61" s="4" t="s">
        <f>=HYPERLINK("https://leilaoonline.net/lote/detalhe/200818", " Rolo Compactador Vibratório Marca ALMEIDA RV10- Gasolina; Ideal p/ calçamentos em geral")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=HYPERLINK("https://leilaoonline.net/lote/detalhe/200808", "055")</f>
      </c>
      <c r="B62" s="4" t="s">
        <f>=HYPERLINK("https://leilaoonline.net/lote/detalhe/200808", " 02 unidades - Rompedor de Escavadeira Hidráulica 1200/1500 kgs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=HYPERLINK("https://leilaoonline.net/lote/detalhe/200814", "056")</f>
      </c>
      <c r="B63" s="4" t="s">
        <f>=HYPERLINK("https://leilaoonline.net/lote/detalhe/200814", " Bomba d’água 10”x8” entrada e saída ( Motor indicado 60 cv 4 polos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=HYPERLINK("https://leilaoonline.net/lote/detalhe/200805", "057")</f>
      </c>
      <c r="B64" s="4" t="s">
        <f>=HYPERLINK("https://leilaoonline.net/lote/detalhe/200805", " Trator Esteira FIATALLIS AD7B ano aprox. 1991 ; Acompanha motor desmontado conforme fotos")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21.000,00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=HYPERLINK("https://leilaoonline.net/lote/detalhe/200802", "058")</f>
      </c>
      <c r="B65" s="4" t="s">
        <f>=HYPERLINK("https://leilaoonline.net/lote/detalhe/200802", " Correia transportadora lisa 16”x15 mm406,5 mm largura 15 mm espessura 45 metros comprimento 5 lonas")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3.000,00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=HYPERLINK("https://leilaoonline.net/lote/detalhe/200828", "059")</f>
      </c>
      <c r="B66" s="4" t="s">
        <f>=HYPERLINK("https://leilaoonline.net/lote/detalhe/200828", " Rolamento SKF (NOVO) 23248 CCK/W33 Marca SKF  240 mm interno  440 mm  160 mm  105 kgs")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=HYPERLINK("https://leilaoonline.net/lote/detalhe/200830", "060")</f>
      </c>
      <c r="B67" s="4" t="s">
        <f>=HYPERLINK("https://leilaoonline.net/lote/detalhe/200830", "Aprox. 17 unidades - Válvulas Borboleta 4” SEDE DE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=HYPERLINK("https://leilaoonline.net/lote/detalhe/200806", "061")</f>
      </c>
      <c r="B68" s="4" t="s">
        <f>=HYPERLINK("https://leilaoonline.net/lote/detalhe/200806", " Tanque de aço carbono 10 m3 Médias 3,6x 1,80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=HYPERLINK("https://leilaoonline.net/lote/detalhe/200810", "062")</f>
      </c>
      <c r="B69" s="4" t="s">
        <f>=HYPERLINK("https://leilaoonline.net/lote/detalhe/200810", " Trator Valtra Valmet 985 Cabinado ; Ar condicionado; 110 cv ; ano 98 4x4 Kit PAD")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=HYPERLINK("https://leilaoonline.net/lote/detalhe/200800", "063")</f>
      </c>
      <c r="B70" s="4" t="s">
        <f>=HYPERLINK("https://leilaoonline.net/lote/detalhe/200800", " Caçamba Fora de Estrada 5 tons 3200x3700x5200")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=HYPERLINK("https://leilaoonline.net/lote/detalhe/200826", "064")</f>
      </c>
      <c r="B71" s="4" t="s">
        <f>=HYPERLINK("https://leilaoonline.net/lote/detalhe/200826", " Unidade Hidráulica FLUIPRESS 1500 litros ; Acompanha Bombas Hidráulicas; s/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24.000,00</t>
        </is>
      </c>
      <c r="F71" s="4" t="inlineStr">
        <is>
          <t>550.00</t>
        </is>
      </c>
    </row>
    <row collapsed="false" customFormat="false" customHeight="false" hidden="false" ht="12.1" outlineLevel="0" r="72">
      <c r="A72" s="5" t="s">
        <f>=HYPERLINK("https://leilaoonline.net/lote/detalhe/200819", "065")</f>
      </c>
      <c r="B72" s="4" t="s">
        <f>=HYPERLINK("https://leilaoonline.net/lote/detalhe/200819", " Escarificador de patrola 140-B Ideal p trator esteira D-4 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=HYPERLINK("https://leilaoonline.net/lote/detalhe/200829", "066")</f>
      </c>
      <c r="B73" s="4" t="s">
        <f>=HYPERLINK("https://leilaoonline.net/lote/detalhe/200829", " Britador MARUMBY 20 ( 30x20) com Motoredutor de 10 cv trifásico")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=HYPERLINK("https://leilaoonline.net/lote/detalhe/200801", "067")</f>
      </c>
      <c r="B74" s="4" t="s">
        <f>=HYPERLINK("https://leilaoonline.net/lote/detalhe/200801", " Filtro regulador de pressão PARKER 1” P3YEA18GSABNHN")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=HYPERLINK("https://leilaoonline.net/lote/detalhe/200817", "068")</f>
      </c>
      <c r="B75" s="4" t="s">
        <f>=HYPERLINK("https://leilaoonline.net/lote/detalhe/200817", " 3 unidades - Lubrificador PARKER 1/2” ( novos)")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=HYPERLINK("https://leilaoonline.net/lote/detalhe/200821", "069")</f>
      </c>
      <c r="B76" s="4" t="s">
        <f>=HYPERLINK("https://leilaoonline.net/lote/detalhe/200821", " 02 unidades - Regulador de pressão 20 Bar PARKER 3568 2000S")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=HYPERLINK("https://leilaoonline.net/lote/detalhe/200811", "070")</f>
      </c>
      <c r="B77" s="4" t="s">
        <f>=HYPERLINK("https://leilaoonline.net/lote/detalhe/200811", " 03 unidades - Copo metálico p/ Filtro PARKER 4218")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=HYPERLINK("https://leilaoonline.net/lote/detalhe/200831", "071")</f>
      </c>
      <c r="B78" s="4" t="s">
        <f>=HYPERLINK("https://leilaoonline.net/lote/detalhe/200831", " Purgador Termodinâmico SPIRAX SARCO 1/2” 01 Pistão pneumático 63x160 mm Lote c/ 03 purgadores  01 pistão pneumático")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=HYPERLINK("https://leilaoonline.net/lote/detalhe/200822", "072")</f>
      </c>
      <c r="B79" s="4" t="s">
        <f>=HYPERLINK("https://leilaoonline.net/lote/detalhe/200822", " Tanque de aço INOX 304 Vaporizador encamisado 3000 mil litros capacidade 1500 kgs peso aproximado")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=HYPERLINK("https://leilaoonline.net/lote/detalhe/200824", "073")</f>
      </c>
      <c r="B80" s="4" t="s">
        <f>=HYPERLINK("https://leilaoonline.net/lote/detalhe/200824", " Motobomba KSB MEGABLOC 40-200R ; Motor 20 cv 220/380/440 3530 rpm Weg")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750.00</t>
        </is>
      </c>
    </row>
    <row collapsed="false" customFormat="false" customHeight="false" hidden="false" ht="12.1" outlineLevel="0" r="81">
      <c r="A81" s="5" t="s">
        <f>=HYPERLINK("https://leilaoonline.net/lote/detalhe/200815", "074")</f>
      </c>
      <c r="B81" s="4" t="s">
        <f>=HYPERLINK("https://leilaoonline.net/lote/detalhe/200815", " Empilhadeira a gás YALE LP 1479 capacidade 4,5 metros elevação Ano 2005")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41.750,00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=HYPERLINK("https://leilaoonline.net/lote/detalhe/200813", "075")</f>
      </c>
      <c r="B82" s="4" t="s">
        <f>=HYPERLINK("https://leilaoonline.net/lote/detalhe/200813", " Motor 20 cv trifásico Weg 4 polos 1750 rpm 220/380/440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=HYPERLINK("https://leilaoonline.net/lote/detalhe/200816", "076")</f>
      </c>
      <c r="B83" s="4" t="s">
        <f>=HYPERLINK("https://leilaoonline.net/lote/detalhe/200816", "[ VÍDEO ] Ponte Rolante. Comprimento total: 10,50. Altura e largura: 480x300. Sem a talha")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550.00</t>
        </is>
      </c>
    </row>
    <row collapsed="false" customFormat="false" customHeight="false" hidden="false" ht="12.1" outlineLevel="0" r="84">
      <c r="A84" s="5" t="s">
        <f>=HYPERLINK("https://leilaoonline.net/lote/detalhe/200807", "077")</f>
      </c>
      <c r="B84" s="4" t="s">
        <f>=HYPERLINK("https://leilaoonline.net/lote/detalhe/200807", " Bomba de engrenagens 3” Com motor 10 cv 8 polos 875 RPM Weg 220/380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=HYPERLINK("https://leilaoonline.net/lote/detalhe/200823", "078")</f>
      </c>
      <c r="B85" s="4" t="s">
        <f>=HYPERLINK("https://leilaoonline.net/lote/detalhe/200823", " 04 unidades - Motobombas KSB Modelo 65-20 ; Vazão 30 m3/h Motor 5 cv 4 polos 1750 rpm trifásico 220/380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650.00</t>
        </is>
      </c>
    </row>
    <row collapsed="false" customFormat="false" customHeight="false" hidden="false" ht="12.1" outlineLevel="0" r="86">
      <c r="A86" s="5" t="s">
        <f>=HYPERLINK("https://leilaoonline.net/lote/detalhe/200827", "079")</f>
      </c>
      <c r="B86" s="4" t="s">
        <f>=HYPERLINK("https://leilaoonline.net/lote/detalhe/200827", " Bomba Dosadora de Diafragma ORLITA com 03 saídas de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=HYPERLINK("https://leilaoonline.net/lote/detalhe/200804", "080")</f>
      </c>
      <c r="B87" s="4" t="s">
        <f>=HYPERLINK("https://leilaoonline.net/lote/detalhe/200804", " Chaveteira p canal de chavetas ( necessita de reparos)Marca : Indústria Mecânica José Baciglieri")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=HYPERLINK("https://leilaoonline.net/lote/detalhe/200812", "081")</f>
      </c>
      <c r="B88" s="4" t="s">
        <f>=HYPERLINK("https://leilaoonline.net/lote/detalhe/200812", " Compressor de ar DR-600 Ingersoll-Rand 125 Psi 750PCM Ano 1974 (Necessita de reparos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19.000,00</t>
        </is>
      </c>
      <c r="F88" s="4" t="inlineStr">
        <is>
          <t>650.00</t>
        </is>
      </c>
    </row>
    <row collapsed="false" customFormat="false" customHeight="false" hidden="false" ht="12.1" outlineLevel="0" r="89">
      <c r="A89" s="5" t="s">
        <f>=HYPERLINK("https://leilaoonline.net/lote/detalhe/200820", "082")</f>
      </c>
      <c r="B89" s="4" t="s">
        <f>=HYPERLINK("https://leilaoonline.net/lote/detalhe/200820", " 02 unidades - Pulverizadores de Inox Pneumáticos com 50 bicos cada")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=HYPERLINK("https://leilaoonline.net/lote/detalhe/200832", "083")</f>
      </c>
      <c r="B90" s="4" t="s">
        <f>=HYPERLINK("https://leilaoonline.net/lote/detalhe/200832", " Moinho de Bolas 32 mil litros Medidas de 3,00 x 4,40 metros Acompanha motor de 100 cvRedutor de 1:49 Revestimento de sílica Sem carga de bolas")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=HYPERLINK("https://leilaoonline.net/lote/detalhe/200803", "084")</f>
      </c>
      <c r="B91" s="4" t="s">
        <f>=HYPERLINK("https://leilaoonline.net/lote/detalhe/200803", "[ VÍDEO ] Eletroímã ITAL INDUSTRIA MAGNÉTICA. Altura: 53 cm ; Comprimento 110 cm ; peso aproximado 500 kg. Capacidade de carga: Aprox. 2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22.500,00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=HYPERLINK("https://leilaoonline.net/lote/detalhe/200836", "085")</f>
      </c>
      <c r="B92" s="4" t="s">
        <f>=HYPERLINK("https://leilaoonline.net/lote/detalhe/200836", " Lixadeira de CINTA para Madeira. Motor 2 cv trifásico")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=HYPERLINK("https://leilaoonline.net/lote/detalhe/200837", "086")</f>
      </c>
      <c r="B93" s="4" t="s">
        <f>=HYPERLINK("https://leilaoonline.net/lote/detalhe/200837", " Lote contendo facas , contra facas , suporte de facas e parafusos de grande porte para picadores de madeira -.Aprox. 2.000 kgs")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14.000,00</t>
        </is>
      </c>
      <c r="F93" s="4" t="inlineStr">
        <is>
          <t>550.00</t>
        </is>
      </c>
    </row>
    <row collapsed="false" customFormat="false" customHeight="false" hidden="false" ht="12.1" outlineLevel="0" r="94">
      <c r="A94" s="5" t="s">
        <f>=HYPERLINK("https://leilaoonline.net/lote/detalhe/200833", "087")</f>
      </c>
      <c r="B94" s="4" t="s">
        <f>=HYPERLINK("https://leilaoonline.net/lote/detalhe/200833", " 13 unidades - Lote de REDUTORES de velocidade com diversas reduções e tamanho")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=HYPERLINK("https://leilaoonline.net/lote/detalhe/200835", "089")</f>
      </c>
      <c r="B95" s="4" t="s">
        <f>=HYPERLINK("https://leilaoonline.net/lote/detalhe/200835", " Mesa vibratória Separadora de INOX sem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=HYPERLINK("https://leilaoonline.net/lote/detalhe/200838", "090")</f>
      </c>
      <c r="B96" s="4" t="s">
        <f>=HYPERLINK("https://leilaoonline.net/lote/detalhe/200838", "[ VÍDEO ] Tanque AÇO INOX 304. Altura: 5,50 Altura. Diametro: 3,10. Aprox. 40 mil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27.500,00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=HYPERLINK("https://leilaoonline.net/lote/detalhe/200839", "091")</f>
      </c>
      <c r="B97" s="4" t="s">
        <f>=HYPERLINK("https://leilaoonline.net/lote/detalhe/200839", " 04 unidades - Motovibradores de 4,3 cv e acessórios Placas e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=HYPERLINK("https://leilaoonline.net/lote/detalhe/200840", "092")</f>
      </c>
      <c r="B98" s="4" t="s">
        <f>=HYPERLINK("https://leilaoonline.net/lote/detalhe/200840", "[ VÍDEO ] Empilhadeira a Gás CATERPILLAR 7 toneladas ano 1998")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=HYPERLINK("https://leilaoonline.net/lote/detalhe/200841", "093")</f>
      </c>
      <c r="B99" s="4" t="s">
        <f>=HYPERLINK("https://leilaoonline.net/lote/detalhe/200841", " Redutor de velocidade 1:12 redução")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12.500,00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=HYPERLINK("https://leilaoonline.net/lote/detalhe/200843", "095")</f>
      </c>
      <c r="B100" s="4" t="s">
        <f>=HYPERLINK("https://leilaoonline.net/lote/detalhe/200843", "[ VÍDEOS ] Silo para concreto (cimento) 100 toneladas  9x3,30 metros. Aprox. 75 mil litros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=HYPERLINK("https://leilaoonline.net/lote/detalhe/200752", "096")</f>
      </c>
      <c r="B101" s="4" t="s">
        <f>=HYPERLINK("https://leilaoonline.net/lote/detalhe/200752", "12 unidades - Portões ( NOVOS) de aço carbono com as seguintes medidas 2900x3530 metros cada.")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=HYPERLINK("https://leilaoonline.net/lote/detalhe/201855", "097")</f>
      </c>
      <c r="B102" s="4" t="s">
        <f>=HYPERLINK("https://leilaoonline.net/lote/detalhe/201855", "[ VÍDEO ] EMPILHADEIRA HYTER 2500 KGS ANO 1994 ( MOTOR NOVO)")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45.000,00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=HYPERLINK("https://leilaoonline.net/lote/detalhe/201861", "098")</f>
      </c>
      <c r="B103" s="4" t="s">
        <f>=HYPERLINK("https://leilaoonline.net/lote/detalhe/201861", "[ VÍDEO ] Peneira Rotativa p Areia c/ motor 20 cv 4 polos 220/380 - Redutor 1:35 H23 nas medidas de 6000x1500 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=HYPERLINK("https://leilaoonline.net/lote/detalhe/201856", "099")</f>
      </c>
      <c r="B104" s="4" t="s">
        <f>=HYPERLINK("https://leilaoonline.net/lote/detalhe/201856", " Motor 75 cv 2 polos 3565 RPM 220/380/440 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550.00</t>
        </is>
      </c>
    </row>
    <row collapsed="false" customFormat="false" customHeight="false" hidden="false" ht="12.1" outlineLevel="0" r="105">
      <c r="A105" s="5" t="s">
        <f>=HYPERLINK("https://leilaoonline.net/lote/detalhe/201854", "100")</f>
      </c>
      <c r="B105" s="4" t="s">
        <f>=HYPERLINK("https://leilaoonline.net/lote/detalhe/201854", " Peneira Rotativa p Areia sem motor , excelente estado de conservação")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450.00</t>
        </is>
      </c>
    </row>
    <row collapsed="false" customFormat="false" customHeight="false" hidden="false" ht="12.1" outlineLevel="0" r="106">
      <c r="A106" s="5" t="s">
        <f>=HYPERLINK("https://leilaoonline.net/lote/detalhe/201851", "101")</f>
      </c>
      <c r="B106" s="4" t="s">
        <f>=HYPERLINK("https://leilaoonline.net/lote/detalhe/201851", "[ VÍDEOS ] DRAGUELANDIA HITACHI 1962 Acompanha concha e contrapesos")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=HYPERLINK("https://leilaoonline.net/lote/detalhe/201849", "102")</f>
      </c>
      <c r="B107" s="4" t="s">
        <f>=HYPERLINK("https://leilaoonline.net/lote/detalhe/201849", " Motobomba GRUNDFOS DANFOSS 20 cv 3528 rpm ( NOVA 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550.00</t>
        </is>
      </c>
    </row>
    <row collapsed="false" customFormat="false" customHeight="false" hidden="false" ht="12.1" outlineLevel="0" r="108">
      <c r="A108" s="5" t="s">
        <f>=HYPERLINK("https://leilaoonline.net/lote/detalhe/201858", "103")</f>
      </c>
      <c r="B108" s="4" t="s">
        <f>=HYPERLINK("https://leilaoonline.net/lote/detalhe/201858", " Bomba de INOX p Massa de Papel e Serragem ;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=HYPERLINK("https://leilaoonline.net/lote/detalhe/201859", "104")</f>
      </c>
      <c r="B109" s="4" t="s">
        <f>=HYPERLINK("https://leilaoonline.net/lote/detalhe/201859", " Válvulas Angular de 6” e 3” respectivamente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=HYPERLINK("https://leilaoonline.net/lote/detalhe/201857", "105")</f>
      </c>
      <c r="B110" s="4" t="s">
        <f>=HYPERLINK("https://leilaoonline.net/lote/detalhe/201857", " Válvulas MAXON p/ Gás 4” 02 unidades ( pouco uso , revisadas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=HYPERLINK("https://leilaoonline.net/lote/detalhe/201850", "106")</f>
      </c>
      <c r="B111" s="4" t="s">
        <f>=HYPERLINK("https://leilaoonline.net/lote/detalhe/201850", " Bomba Multiestágios KSB ( 5 estágios) 3”x2” Saída/Entrada sem identificação")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=HYPERLINK("https://leilaoonline.net/lote/detalhe/201852", "107")</f>
      </c>
      <c r="B112" s="4" t="s">
        <f>=HYPERLINK("https://leilaoonline.net/lote/detalhe/201852", " Bomba multiestágios KSB ( 4 estágios) 4”x3” Entrada/ saída ; Sem plaqueta")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=HYPERLINK("https://leilaoonline.net/lote/detalhe/201853", "108")</f>
      </c>
      <c r="B113" s="4" t="s">
        <f>=HYPERLINK("https://leilaoonline.net/lote/detalhe/201853", " Bomba Multiestágios KSB C50/4-3.1 OP 459614 ROTOR 170 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=HYPERLINK("https://leilaoonline.net/lote/detalhe/201860", "109")</f>
      </c>
      <c r="B114" s="4" t="s">
        <f>=HYPERLINK("https://leilaoonline.net/lote/detalhe/201860", "[ VÍDEO ] 04 unidades - Motores Elétrico ANTI EXPLOSÃO BLINDADOS WEG. Veja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=HYPERLINK("https://leilaoonline.net/lote/detalhe/201874", "110")</f>
      </c>
      <c r="B115" s="4" t="s">
        <f>=HYPERLINK("https://leilaoonline.net/lote/detalhe/201874", " 02 Conjuntos de Jato de granalhas ( sem compressor)")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=HYPERLINK("https://leilaoonline.net/lote/detalhe/201871", "111")</f>
      </c>
      <c r="B116" s="4" t="s">
        <f>=HYPERLINK("https://leilaoonline.net/lote/detalhe/201871", "[ VÍDEO ] Envasadora de líquidos com 12 Bicos ; motor e acionamento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=HYPERLINK("https://leilaoonline.net/lote/detalhe/201868", "112")</f>
      </c>
      <c r="B117" s="4" t="s">
        <f>=HYPERLINK("https://leilaoonline.net/lote/detalhe/201868", " Vassoura Varredora Motorizada COMAC ( necessita de reparos)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=HYPERLINK("https://leilaoonline.net/lote/detalhe/201869", "113")</f>
      </c>
      <c r="B118" s="4" t="s">
        <f>=HYPERLINK("https://leilaoonline.net/lote/detalhe/201869", " Rosca Transportadora Helicoidal de INOX 304. Medidas 9 metros de comprimento, 50 cm de diâmetro. Peso aproximado 2500 Kgs. Com acessórios conforme fotos")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=HYPERLINK("https://leilaoonline.net/lote/detalhe/201875", "114")</f>
      </c>
      <c r="B119" s="4" t="s">
        <f>=HYPERLINK("https://leilaoonline.net/lote/detalhe/201875", " Exaustor Soprador MZ VP 560/P 3300 rpm trifásico 220/380 v 4,6 kw ( 6 cv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=HYPERLINK("https://leilaoonline.net/lote/detalhe/201870", "115")</f>
      </c>
      <c r="B120" s="4" t="s">
        <f>=HYPERLINK("https://leilaoonline.net/lote/detalhe/201870", " 12 unidades - Disjuntores TIPO HP SPRECHER SCHUH 1600 A")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=HYPERLINK("https://leilaoonline.net/lote/detalhe/201872", "116")</f>
      </c>
      <c r="B121" s="4" t="s">
        <f>=HYPERLINK("https://leilaoonline.net/lote/detalhe/201872", "[ VÍDEO ] Motoniveladora (PATROLA) New Holland Modelo FG85/ Ano 95 TRANSMISSÃO 28000/06 Pneus novos")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=HYPERLINK("https://leilaoonline.net/lote/detalhe/201873", "117")</f>
      </c>
      <c r="B122" s="4" t="s">
        <f>=HYPERLINK("https://leilaoonline.net/lote/detalhe/201873", "[ VÍDEO ] Aprox. 10 unidades - Válvulas Industriais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=HYPERLINK("https://leilaoonline.net/lote/detalhe/202019", "118")</f>
      </c>
      <c r="B123" s="4" t="s">
        <f>=HYPERLINK("https://leilaoonline.net/lote/detalhe/202019", " 09 unidades - Buchas p/ Rolamentos Eixo 340 mm Modelo GGL HM 3172")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=HYPERLINK("https://leilaoonline.net/lote/detalhe/202012", "119")</f>
      </c>
      <c r="B124" s="4" t="s">
        <f>=HYPERLINK("https://leilaoonline.net/lote/detalhe/202012", " [ LANCES POR UNIDADE ] 50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=HYPERLINK("https://leilaoonline.net/lote/detalhe/202018", "120")</f>
      </c>
      <c r="B125" s="4" t="s">
        <f>=HYPERLINK("https://leilaoonline.net/lote/detalhe/202018", " [ LANCES POR UNIDADE ] 100 unidades - Dormentes de concreto ferroviário. Aprox. 280 kgs. Medidas: 2200x300x280 mm. Para Arrimo, Contenção, Cerca e outros fins.")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35,00</t>
        </is>
      </c>
      <c r="F125" s="4" t="inlineStr">
        <is>
          <t>0.50</t>
        </is>
      </c>
    </row>
    <row collapsed="false" customFormat="false" customHeight="false" hidden="false" ht="12.1" outlineLevel="0" r="126">
      <c r="A126" s="5" t="s">
        <f>=HYPERLINK("https://leilaoonline.net/lote/detalhe/202013", "121")</f>
      </c>
      <c r="B126" s="4" t="s">
        <f>=HYPERLINK("https://leilaoonline.net/lote/detalhe/202013", " [ LANCES POR UNIDADE ] 150 unidades - Dormentes de concreto ferroviário. Aprox. 280 kgs. Medidas: 2200x300x280 mm. Para Arrimo, Contenção, Cerca e outros fins.")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=HYPERLINK("https://leilaoonline.net/lote/detalhe/202016", "122")</f>
      </c>
      <c r="B127" s="4" t="s">
        <f>=HYPERLINK("https://leilaoonline.net/lote/detalhe/202016", " [ LANCES POR UNIDADE ] 200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=HYPERLINK("https://leilaoonline.net/lote/detalhe/202014", "123")</f>
      </c>
      <c r="B128" s="4" t="s">
        <f>=HYPERLINK("https://leilaoonline.net/lote/detalhe/202014", " Esteira Transportadora 18 metros comprimento 500 mm largura - Motoredutor e Correia acompanham o equipamento")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=HYPERLINK("https://leilaoonline.net/lote/detalhe/202015", "124")</f>
      </c>
      <c r="B129" s="4" t="s">
        <f>=HYPERLINK("https://leilaoonline.net/lote/detalhe/202015", " Serra FRANHO S/500 VAI E VEM , com motor 2 cv trifásico  Acompanha lâmina de serra")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=HYPERLINK("https://leilaoonline.net/lote/detalhe/202017", "125")</f>
      </c>
      <c r="B130" s="4" t="s">
        <f>=HYPERLINK("https://leilaoonline.net/lote/detalhe/202017", " Gerador de energia HONDA EP 4000 120/240 v Monofásico ( necessita de reparos)")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=HYPERLINK("https://leilaoonline.net/lote/detalhe/203142", "126")</f>
      </c>
      <c r="B131" s="4" t="s">
        <f>=HYPERLINK("https://leilaoonline.net/lote/detalhe/203142",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=HYPERLINK("https://leilaoonline.net/lote/detalhe/203144", "127")</f>
      </c>
      <c r="B132" s="4" t="s">
        <f>=HYPERLINK("https://leilaoonline.net/lote/detalhe/203144",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=HYPERLINK("https://leilaoonline.net/lote/detalhe/203140", "128")</f>
      </c>
      <c r="B133" s="4" t="s">
        <f>=HYPERLINK("https://leilaoonline.net/lote/detalhe/203140", " Redutor de velocidade com redução de 1:125 para motor de 60 cv. REVISADO")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=HYPERLINK("https://leilaoonline.net/lote/detalhe/203139", "129")</f>
      </c>
      <c r="B134" s="4" t="s">
        <f>=HYPERLINK("https://leilaoonline.net/lote/detalhe/203139", " Redutor de velocidade SEW EURODRIVE Redução de 1:30 para motor de 30 cv. REVISADO")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=HYPERLINK("https://leilaoonline.net/lote/detalhe/203141", "130")</f>
      </c>
      <c r="B135" s="4" t="s">
        <f>=HYPERLINK("https://leilaoonline.net/lote/detalhe/203141", " Garra Sucateira Hidráulica com 5 garras.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15.000,00</t>
        </is>
      </c>
      <c r="F135" s="4" t="inlineStr">
        <is>
          <t>650.00</t>
        </is>
      </c>
    </row>
    <row collapsed="false" customFormat="false" customHeight="false" hidden="false" ht="12.1" outlineLevel="0" r="136">
      <c r="A136" s="5" t="s">
        <f>=HYPERLINK("https://leilaoonline.net/lote/detalhe/203143", "131")</f>
      </c>
      <c r="B136" s="4" t="s">
        <f>=HYPERLINK("https://leilaoonline.net/lote/detalhe/203143", " Extrusora para Grãos ALLIANCE. Modelo ALPE 500 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=HYPERLINK("https://leilaoonline.net/lote/detalhe/203354", "132")</f>
      </c>
      <c r="B137" s="4" t="s">
        <f>=HYPERLINK("https://leilaoonline.net/lote/detalhe/203354", " Misturador de produtos Dimensões 0.90x1,82x0,94 - 1,45 m3 Da pra produzir 6,00 a 8,00 ton / hora - Sistema de baleada.")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28.000,00</t>
        </is>
      </c>
      <c r="F137" s="4" t="inlineStr">
        <is>
          <t>450.00</t>
        </is>
      </c>
    </row>
    <row collapsed="false" customFormat="false" customHeight="false" hidden="false" ht="12.1" outlineLevel="0" r="138">
      <c r="A138" s="5" t="s">
        <f>=HYPERLINK("https://leilaoonline.net/lote/detalhe/203355", "133")</f>
      </c>
      <c r="B138" s="4" t="s">
        <f>=HYPERLINK("https://leilaoonline.net/lote/detalhe/203355", " Moinho de BOLA contínuo com Revestimento de Borracha  Redutor Falk 1:4.483 de redução  1,70x1,50 metros ( dimensões)")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120.000,00</t>
        </is>
      </c>
      <c r="F138" s="4" t="inlineStr">
        <is>
          <t>750.00</t>
        </is>
      </c>
    </row>
    <row collapsed="false" customFormat="false" customHeight="false" hidden="false" ht="12.1" outlineLevel="0" r="139">
      <c r="A139" s="5" t="s">
        <f>=HYPERLINK("https://leilaoonline.net/lote/detalhe/203357", "134")</f>
      </c>
      <c r="B139" s="4" t="s">
        <f>=HYPERLINK("https://leilaoonline.net/lote/detalhe/203357", " 04 unidades - Rolos de ponte rolante, servem também p secador diversos, peneira Rotativa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3.800,00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=HYPERLINK("https://leilaoonline.net/lote/detalhe/203353", "135")</f>
      </c>
      <c r="B140" s="4" t="s">
        <f>=HYPERLINK("https://leilaoonline.net/lote/detalhe/203353", " Pá Carregadeira CATERPILLAR Mod. 924 G ANO 2007 Motor novo revisado  Necessita de revisão na elétrica  Painel e módulos no equipamento")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180.000,00</t>
        </is>
      </c>
      <c r="F140" s="4" t="inlineStr">
        <is>
          <t>750.00</t>
        </is>
      </c>
    </row>
    <row collapsed="false" customFormat="false" customHeight="false" hidden="false" ht="12.1" outlineLevel="0" r="141">
      <c r="A141" s="5" t="s">
        <f>=HYPERLINK("https://leilaoonline.net/lote/detalhe/203349", "136")</f>
      </c>
      <c r="B141" s="4" t="s">
        <f>=HYPERLINK("https://leilaoonline.net/lote/detalhe/203349", " 22 unidades no LOTE com peso aproximado total de 12100 kgs - Cilindros de ROTOGRAVURA CROMADOS P/ indústria Papeleira nas seguintes medidas:2300 mm comprimento 400 mm diâmetro 550 kgs aproximado cada ( conforme marcado na peça)")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5,50</t>
        </is>
      </c>
      <c r="F141" s="4" t="inlineStr">
        <is>
          <t>0.50</t>
        </is>
      </c>
    </row>
    <row collapsed="false" customFormat="false" customHeight="false" hidden="false" ht="12.1" outlineLevel="0" r="142">
      <c r="A142" s="5" t="s">
        <f>=HYPERLINK("https://leilaoonline.net/lote/detalhe/203350", "137")</f>
      </c>
      <c r="B142" s="4" t="s">
        <f>=HYPERLINK("https://leilaoonline.net/lote/detalhe/203350", " Tanque p Abastecimento de combustíveis, 10 mil litros capacidade, completo com bomba de engrenagem/motor e mangueiras de abastecimento, SEMINOVO")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28.000,00</t>
        </is>
      </c>
      <c r="F142" s="4" t="inlineStr">
        <is>
          <t>3350.00</t>
        </is>
      </c>
    </row>
    <row collapsed="false" customFormat="false" customHeight="false" hidden="false" ht="12.1" outlineLevel="0" r="143">
      <c r="A143" s="5" t="s">
        <f>=HYPERLINK("https://leilaoonline.net/lote/detalhe/203351", "138")</f>
      </c>
      <c r="B143" s="4" t="s">
        <f>=HYPERLINK("https://leilaoonline.net/lote/detalhe/203351", " Retroescavadeira Hyundai H940C ano 2014 operacional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160.000,00</t>
        </is>
      </c>
      <c r="F143" s="4" t="inlineStr">
        <is>
          <t>750.00</t>
        </is>
      </c>
    </row>
    <row collapsed="false" customFormat="false" customHeight="false" hidden="false" ht="12.1" outlineLevel="0" r="144">
      <c r="A144" s="5" t="s">
        <f>=HYPERLINK("https://leilaoonline.net/lote/detalhe/203356", "139")</f>
      </c>
      <c r="B144" s="4" t="s">
        <f>=HYPERLINK("https://leilaoonline.net/lote/detalhe/203356", " 20 unidades - Curvas schedule 40 raio Longo 6”")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3.600,00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=HYPERLINK("https://leilaoonline.net/lote/detalhe/203352", "140")</f>
      </c>
      <c r="B145" s="4" t="s">
        <f>=HYPERLINK("https://leilaoonline.net/lote/detalhe/203352", " Transformador 30 KVA HEVT-DUTY T2H30S 480 v 208/120")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=HYPERLINK("https://leilaoonline.net/lote/detalhe/203358", "141")</f>
      </c>
      <c r="B146" s="4" t="s">
        <f>=HYPERLINK("https://leilaoonline.net/lote/detalhe/203358", " 02 unidades - Mancais SKF SSNHD 530 com rolamentos completo")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2026-06-13T19:13:08.00Z</dcterms:created>
  <dc:creator>Tellks Tecnologia</dc:creator>
  <cp:revision>0</cp:revision>
</cp:coreProperties>
</file>