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INFORMÁTICA * MÁQUINAS * EQUIPAMENTOS * ELETRÔNICOS * ALMOXARIFADO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=HYPERLINK("https://leilaoonline.net/lote/detalhe/192323", "001")</f>
      </c>
      <c r="B11" s="4" t="s">
        <f>=HYPERLINK("https://leilaoonline.net/lote/detalhe/192323", " Estabilizador de tensão - Amplimag Robot 1")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=HYPERLINK("https://leilaoonline.net/lote/detalhe/192314", "002")</f>
      </c>
      <c r="B12" s="4" t="s">
        <f>=HYPERLINK("https://leilaoonline.net/lote/detalhe/192314", " Lote com: 05 maletas em alumínio - para ferramentas - Aprox. 40x28x10cm")</f>
      </c>
      <c r="C12" s="4" t="inlineStr">
        <is>
          <t>Vendido</t>
        </is>
      </c>
      <c r="D12" s="4" t="inlineStr">
        <is>
          <t>4</t>
        </is>
      </c>
      <c r="E12" s="5" t="inlineStr">
        <is>
          <t>200,00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=HYPERLINK("https://leilaoonline.net/lote/detalhe/192325", "003")</f>
      </c>
      <c r="B13" s="4" t="s">
        <f>=HYPERLINK("https://leilaoonline.net/lote/detalhe/192325", " Lote com: 05 maletas em alumínio - para ferramentas - Aprox. 40x28x10cm")</f>
      </c>
      <c r="C13" s="4" t="inlineStr">
        <is>
          <t>Vendido</t>
        </is>
      </c>
      <c r="D13" s="4" t="inlineStr">
        <is>
          <t>3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=HYPERLINK("https://leilaoonline.net/lote/detalhe/192349", "004")</f>
      </c>
      <c r="B14" s="4" t="s">
        <f>=HYPERLINK("https://leilaoonline.net/lote/detalhe/192349", " Lote com: 03 unid. Placa de arrasto")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=HYPERLINK("https://leilaoonline.net/lote/detalhe/192319", "005")</f>
      </c>
      <c r="B15" s="4" t="s">
        <f>=HYPERLINK("https://leilaoonline.net/lote/detalhe/192319", " Desempeno de bancada em aço - 200x300mm")</f>
      </c>
      <c r="C15" s="4" t="inlineStr">
        <is>
          <t>Vendido</t>
        </is>
      </c>
      <c r="D15" s="4" t="inlineStr">
        <is>
          <t>2</t>
        </is>
      </c>
      <c r="E15" s="5" t="inlineStr">
        <is>
          <t>200,00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=HYPERLINK("https://leilaoonline.net/lote/detalhe/192324", "006")</f>
      </c>
      <c r="B16" s="4" t="s">
        <f>=HYPERLINK("https://leilaoonline.net/lote/detalhe/192324", " Desempeno de bancada em aço - 200x300mm")</f>
      </c>
      <c r="C16" s="4" t="inlineStr">
        <is>
          <t>Vendido</t>
        </is>
      </c>
      <c r="D16" s="4" t="inlineStr">
        <is>
          <t>2</t>
        </is>
      </c>
      <c r="E16" s="5" t="inlineStr">
        <is>
          <t>200,00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=HYPERLINK("https://leilaoonline.net/lote/detalhe/192332", "007")</f>
      </c>
      <c r="B17" s="4" t="s">
        <f>=HYPERLINK("https://leilaoonline.net/lote/detalhe/192332", " Desempeno de bancada em aço - 200x300mm")</f>
      </c>
      <c r="C17" s="4" t="inlineStr">
        <is>
          <t>Vendido</t>
        </is>
      </c>
      <c r="D17" s="4" t="inlineStr">
        <is>
          <t>2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=HYPERLINK("https://leilaoonline.net/lote/detalhe/192348", "008")</f>
      </c>
      <c r="B18" s="4" t="s">
        <f>=HYPERLINK("https://leilaoonline.net/lote/detalhe/192348", " Lote com: 12 unid. De Disjuntor Schneider - Square QO - 3 polos - 120/240vac - 10Ka -60A - Sem uso, na embalagem.")</f>
      </c>
      <c r="C18" s="4" t="inlineStr">
        <is>
          <t>Vendido</t>
        </is>
      </c>
      <c r="D18" s="4" t="inlineStr">
        <is>
          <t>1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=HYPERLINK("https://leilaoonline.net/lote/detalhe/192315", "009")</f>
      </c>
      <c r="B19" s="4" t="s">
        <f>=HYPERLINK("https://leilaoonline.net/lote/detalhe/192315", " Lote com: 24 unid. De Disjuntor Schneider - Square QO - 3 polos - 120/240vac - 10Ka -60A - Sem uso, na embalagem.")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=HYPERLINK("https://leilaoonline.net/lote/detalhe/192337", "010")</f>
      </c>
      <c r="B20" s="4" t="s">
        <f>=HYPERLINK("https://leilaoonline.net/lote/detalhe/192337", " Lote com: 48 unid. De Disjuntor Schneider - Square QO - 3 polos - 120/240vac - 10Ka -60A - Sem uso, na embalagem.")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=HYPERLINK("https://leilaoonline.net/lote/detalhe/192345", "011")</f>
      </c>
      <c r="B21" s="4" t="s">
        <f>=HYPERLINK("https://leilaoonline.net/lote/detalhe/192345", " Cordas brancas - 5/8 ou 16mm - 5 rolos de 30 m - Sem uso")</f>
      </c>
      <c r="C21" s="4" t="inlineStr">
        <is>
          <t>Vendido</t>
        </is>
      </c>
      <c r="D21" s="4" t="inlineStr">
        <is>
          <t>3</t>
        </is>
      </c>
      <c r="E21" s="5" t="inlineStr">
        <is>
          <t>150,00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=HYPERLINK("https://leilaoonline.net/lote/detalhe/192316", "012")</f>
      </c>
      <c r="B22" s="4" t="s">
        <f>=HYPERLINK("https://leilaoonline.net/lote/detalhe/192316", " Cordas brancas - 5/8 ou 16mm - 5 rolos de 30 m - Sem uso")</f>
      </c>
      <c r="C22" s="4" t="inlineStr">
        <is>
          <t>Vendido</t>
        </is>
      </c>
      <c r="D22" s="4" t="inlineStr">
        <is>
          <t>3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=HYPERLINK("https://leilaoonline.net/lote/detalhe/192340", "013")</f>
      </c>
      <c r="B23" s="4" t="s">
        <f>=HYPERLINK("https://leilaoonline.net/lote/detalhe/192340", " Cordas brancas - 5/8 ou 16mm - 5 rolos de 30 m - Sem uso")</f>
      </c>
      <c r="C23" s="4" t="inlineStr">
        <is>
          <t>Vendido</t>
        </is>
      </c>
      <c r="D23" s="4" t="inlineStr">
        <is>
          <t>3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=HYPERLINK("https://leilaoonline.net/lote/detalhe/192342", "014")</f>
      </c>
      <c r="B24" s="4" t="s">
        <f>=HYPERLINK("https://leilaoonline.net/lote/detalhe/192342", " 300m de conduíte espiral laranja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=HYPERLINK("https://leilaoonline.net/lote/detalhe/192320", "015")</f>
      </c>
      <c r="B25" s="4" t="s">
        <f>=HYPERLINK("https://leilaoonline.net/lote/detalhe/192320", " Forno Rotational Engefood Self cooking center - Scc201g - com carrinho auxiliar")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=HYPERLINK("https://leilaoonline.net/lote/detalhe/192317", "016")</f>
      </c>
      <c r="B26" s="4" t="s">
        <f>=HYPERLINK("https://leilaoonline.net/lote/detalhe/192317", " 300m de Conduíte espiral laranja 12x9,80mm")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=HYPERLINK("https://leilaoonline.net/lote/detalhe/192344", "017")</f>
      </c>
      <c r="B27" s="4" t="s">
        <f>=HYPERLINK("https://leilaoonline.net/lote/detalhe/192344", " 100m de Conduíte espiral prata - 19x16mm")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=HYPERLINK("https://leilaoonline.net/lote/detalhe/192343", "018")</f>
      </c>
      <c r="B28" s="4" t="s">
        <f>=HYPERLINK("https://leilaoonline.net/lote/detalhe/192343", " Suporte Ridigid")</f>
      </c>
      <c r="C28" s="4" t="inlineStr">
        <is>
          <t>Vendido</t>
        </is>
      </c>
      <c r="D28" s="4" t="inlineStr">
        <is>
          <t>1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=HYPERLINK("https://leilaoonline.net/lote/detalhe/192347", "019")</f>
      </c>
      <c r="B29" s="4" t="s">
        <f>=HYPERLINK("https://leilaoonline.net/lote/detalhe/192347", " Kit energia solar com: 01 gerador solar fotovoltaico 4,38KWP - 12 painéis 365W 1,95x 1mt - 01 inversor SMA sunny boy - 01 caixa Sting Box famatel")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=HYPERLINK("https://leilaoonline.net/lote/detalhe/192334", "020")</f>
      </c>
      <c r="B30" s="4" t="s">
        <f>=HYPERLINK("https://leilaoonline.net/lote/detalhe/192334", " Lote com: 2000 unidades sendo: 500 un. Cotovelo externo 3x3cm 57300/23 - 500 un. "T" 6x2cm - 500 un. Cotovelo interno 3cm alt - 500 un. Luva branca 6x2cm 57300/025 - tramontina sem uso")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=HYPERLINK("https://leilaoonline.net/lote/detalhe/192330", "021")</f>
      </c>
      <c r="B31" s="4" t="s">
        <f>=HYPERLINK("https://leilaoonline.net/lote/detalhe/192330", " Lote com: 500 unid. Microtransponder trovan mod. ID103 - Adequado para esteiras - 3mmx13mm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=HYPERLINK("https://leilaoonline.net/lote/detalhe/192329", "022")</f>
      </c>
      <c r="B32" s="4" t="s">
        <f>=HYPERLINK("https://leilaoonline.net/lote/detalhe/192329", " Lote com: 500 unid. Microtransponder trovan mod. ID103 - SEM USO  - Adequado para esteiras - 3mmx13mm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=HYPERLINK("https://leilaoonline.net/lote/detalhe/192321", "023")</f>
      </c>
      <c r="B33" s="4" t="s">
        <f>=HYPERLINK("https://leilaoonline.net/lote/detalhe/192321", " Lote com: 500 unid. Isoladores 4 vias - Sem uso")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=HYPERLINK("https://leilaoonline.net/lote/detalhe/192350", "024")</f>
      </c>
      <c r="B34" s="4" t="s">
        <f>=HYPERLINK("https://leilaoonline.net/lote/detalhe/192350", " Lote com: 500 unid. Isoladores 4 vias - Sem uso")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=HYPERLINK("https://leilaoonline.net/lote/detalhe/192336", "025")</f>
      </c>
      <c r="B35" s="4" t="s">
        <f>=HYPERLINK("https://leilaoonline.net/lote/detalhe/192336", " Lote com: 50 capacetes plásticos")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=HYPERLINK("https://leilaoonline.net/lote/detalhe/192318", "026")</f>
      </c>
      <c r="B36" s="4" t="s">
        <f>=HYPERLINK("https://leilaoonline.net/lote/detalhe/192318", " Lote com: 04 tonners - vencidos")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=HYPERLINK("https://leilaoonline.net/lote/detalhe/192341", "027")</f>
      </c>
      <c r="B37" s="4" t="s">
        <f>=HYPERLINK("https://leilaoonline.net/lote/detalhe/192341", " Lote com: 10 unid. Isoladores polimericos IPB138 - tipo bola e concha - 2.100mm - 46 saias, diam.int. 26mm, ext. 110mm")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=HYPERLINK("https://leilaoonline.net/lote/detalhe/192354", "028")</f>
      </c>
      <c r="B38" s="4" t="s">
        <f>=HYPERLINK("https://leilaoonline.net/lote/detalhe/192354", " Máquina de fusão para fibra optica Ji Long KL195 - Acompanha maleta")</f>
      </c>
      <c r="C38" s="4" t="inlineStr">
        <is>
          <t>Vendido</t>
        </is>
      </c>
      <c r="D38" s="4" t="inlineStr">
        <is>
          <t>1</t>
        </is>
      </c>
      <c r="E38" s="5" t="inlineStr">
        <is>
          <t>1.300,00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=HYPERLINK("https://leilaoonline.net/lote/detalhe/192339", "029")</f>
      </c>
      <c r="B39" s="4" t="s">
        <f>=HYPERLINK("https://leilaoonline.net/lote/detalhe/192339", " Máquina de fusão para fibra optica Ji Long KL195 - Acompanha maleta")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=HYPERLINK("https://leilaoonline.net/lote/detalhe/192352", "030")</f>
      </c>
      <c r="B40" s="4" t="s">
        <f>=HYPERLINK("https://leilaoonline.net/lote/detalhe/192352", " Máquina de fusão para fibra optica Ji Long KL195 - Acompanha maleta")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=HYPERLINK("https://leilaoonline.net/lote/detalhe/192346", "031")</f>
      </c>
      <c r="B41" s="4" t="s">
        <f>=HYPERLINK("https://leilaoonline.net/lote/detalhe/192346", " Máquina de fusão para fibra optica Ji Long KL195 - Acompanha maleta")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=HYPERLINK("https://leilaoonline.net/lote/detalhe/192328", "032")</f>
      </c>
      <c r="B42" s="4" t="s">
        <f>=HYPERLINK("https://leilaoonline.net/lote/detalhe/192328", " Máquina de fusão para fibra optica Ji Long KL195 - Acompanha maleta")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=HYPERLINK("https://leilaoonline.net/lote/detalhe/192327", "033")</f>
      </c>
      <c r="B43" s="4" t="s">
        <f>=HYPERLINK("https://leilaoonline.net/lote/detalhe/192327", " Máquina de fusão para fibra optica Ji Long KL195 - Acompanha maleta")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=HYPERLINK("https://leilaoonline.net/lote/detalhe/192355", "034")</f>
      </c>
      <c r="B44" s="4" t="s">
        <f>=HYPERLINK("https://leilaoonline.net/lote/detalhe/192355", " Máquina de fusão para fibra optica Ji Long KL195 - Acompanha maleta")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=HYPERLINK("https://leilaoonline.net/lote/detalhe/192333", "035")</f>
      </c>
      <c r="B45" s="4" t="s">
        <f>=HYPERLINK("https://leilaoonline.net/lote/detalhe/192333", " Máquina de fusão para fibra optica Ji Long KL195 - Acompanha maleta")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=HYPERLINK("https://leilaoonline.net/lote/detalhe/192361", "036")</f>
      </c>
      <c r="B46" s="4" t="s">
        <f>=HYPERLINK("https://leilaoonline.net/lote/detalhe/192361", " Máquina de fusão para fibra optica Ji Long KL195 - Acompanha maleta")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=HYPERLINK("https://leilaoonline.net/lote/detalhe/192360", "037")</f>
      </c>
      <c r="B47" s="4" t="s">
        <f>=HYPERLINK("https://leilaoonline.net/lote/detalhe/192360", " Máquina de fusão para fibra optica Ji Long KL195 - Acompanha maleta")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=HYPERLINK("https://leilaoonline.net/lote/detalhe/192359", "038")</f>
      </c>
      <c r="B48" s="4" t="s">
        <f>=HYPERLINK("https://leilaoonline.net/lote/detalhe/192359", " Máquina de fusão para fibra optica - Sumitomo Type 25 - Acompanha Maleta")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=HYPERLINK("https://leilaoonline.net/lote/detalhe/192365", "039")</f>
      </c>
      <c r="B49" s="4" t="s">
        <f>=HYPERLINK("https://leilaoonline.net/lote/detalhe/192365", " Máquina de fusão para fibra optica - Sumitomo Type 25 - Acompanha Maleta")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=HYPERLINK("https://leilaoonline.net/lote/detalhe/192369", "040")</f>
      </c>
      <c r="B50" s="4" t="s">
        <f>=HYPERLINK("https://leilaoonline.net/lote/detalhe/192369", " Máquina de fusão para fibra optica - Sumitomo Type 25 - Acompanha Maleta")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=HYPERLINK("https://leilaoonline.net/lote/detalhe/192338", "041")</f>
      </c>
      <c r="B51" s="4" t="s">
        <f>=HYPERLINK("https://leilaoonline.net/lote/detalhe/192338", " Lote com: 153Kg de Peneira Molecular - Grão Desecante - esfera 2-3mm - Ping Xiang Petrochemical - Tambor, sem uso")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=HYPERLINK("https://leilaoonline.net/lote/detalhe/192331", "042")</f>
      </c>
      <c r="B52" s="4" t="s">
        <f>=HYPERLINK("https://leilaoonline.net/lote/detalhe/192331", " Lote com: 600Kg de Peneira Molecular - Grão Desecante - esfera 2-3mm - Ping Xiang Petrochemical - Tambor, sem uso")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=HYPERLINK("https://leilaoonline.net/lote/detalhe/192326", "043")</f>
      </c>
      <c r="B53" s="4" t="s">
        <f>=HYPERLINK("https://leilaoonline.net/lote/detalhe/192326", " Lote com: 1200kg de Peneira Molecular - Grão Desecante - esfera 2-3mm - Ping Xiang Petrochemical - Tambor, sem uso")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=HYPERLINK("https://leilaoonline.net/lote/detalhe/192353", "044")</f>
      </c>
      <c r="B54" s="4" t="s">
        <f>=HYPERLINK("https://leilaoonline.net/lote/detalhe/192353", " Lote com: 30 Cones de sinalização ")</f>
      </c>
      <c r="C54" s="4" t="inlineStr">
        <is>
          <t>Vendido</t>
        </is>
      </c>
      <c r="D54" s="4" t="inlineStr">
        <is>
          <t>3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=HYPERLINK("https://leilaoonline.net/lote/detalhe/192368", "045")</f>
      </c>
      <c r="B55" s="4" t="s">
        <f>=HYPERLINK("https://leilaoonline.net/lote/detalhe/192368", " Mesa Tripla com regulagem")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=HYPERLINK("https://leilaoonline.net/lote/detalhe/192322", "046")</f>
      </c>
      <c r="B56" s="4" t="s">
        <f>=HYPERLINK("https://leilaoonline.net/lote/detalhe/192322", " Lote com: 03 unid. Mesa com gaveta e regulagem")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=HYPERLINK("https://leilaoonline.net/lote/detalhe/192357", "047")</f>
      </c>
      <c r="B57" s="4" t="s">
        <f>=HYPERLINK("https://leilaoonline.net/lote/detalhe/192357", " Controlador de Potencia pcw-3p-60 -- Marca Novus pCW 3 P60 - carga 60A, surto 1200A - sem uso ( 01 unidade )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1.500,00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=HYPERLINK("https://leilaoonline.net/lote/detalhe/192358", "048")</f>
      </c>
      <c r="B58" s="4" t="s">
        <f>=HYPERLINK("https://leilaoonline.net/lote/detalhe/192358", " Controlador de Potencia pcw-3p-60 -- Marca Novus pCW 3 P60 - carga 60A, surto 1200A - sem uso ( 01 unidade )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1.500,00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=HYPERLINK("https://leilaoonline.net/lote/detalhe/192366", "049")</f>
      </c>
      <c r="B59" s="4" t="s">
        <f>=HYPERLINK("https://leilaoonline.net/lote/detalhe/192366", " Lote com: 2 uni. Instrumentos de medição - Deviser DS400Q")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1.100,00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=HYPERLINK("https://leilaoonline.net/lote/detalhe/192356", "050")</f>
      </c>
      <c r="B60" s="4" t="s">
        <f>=HYPERLINK("https://leilaoonline.net/lote/detalhe/192356", " Lote com: 2 uni. Instrumentos de medição -Wise TSW400DSL2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=HYPERLINK("https://leilaoonline.net/lote/detalhe/192364", "051")</f>
      </c>
      <c r="B61" s="4" t="s">
        <f>=HYPERLINK("https://leilaoonline.net/lote/detalhe/192364", " Instrumento de medição AVO Megger BM50")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=HYPERLINK("https://leilaoonline.net/lote/detalhe/192362", "052")</f>
      </c>
      <c r="B62" s="4" t="s">
        <f>=HYPERLINK("https://leilaoonline.net/lote/detalhe/192362", " Lote com: 2 uni. Transformador Bipartido - Kron - KBP52 - 1000/5Am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=HYPERLINK("https://leilaoonline.net/lote/detalhe/192370", "053")</f>
      </c>
      <c r="B63" s="4" t="s">
        <f>=HYPERLINK("https://leilaoonline.net/lote/detalhe/192370", " Lote com: 50 degraus para cabo DC-2 com 4 furos -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=HYPERLINK("https://leilaoonline.net/lote/detalhe/192374", "054")</f>
      </c>
      <c r="B64" s="4" t="s">
        <f>=HYPERLINK("https://leilaoonline.net/lote/detalhe/192374", " Lote com: 300 Unid. Ajustador para fita de aço - 60 x 31mm - Sem Uso")</f>
      </c>
      <c r="C64" s="4" t="inlineStr">
        <is>
          <t>Vendido</t>
        </is>
      </c>
      <c r="D64" s="4" t="inlineStr">
        <is>
          <t>1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=HYPERLINK("https://leilaoonline.net/lote/detalhe/192383", "055")</f>
      </c>
      <c r="B65" s="4" t="s">
        <f>=HYPERLINK("https://leilaoonline.net/lote/detalhe/192383", " Lote com: 500 unid. De anel guia - furo aprox. 40mm - Sem uso")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=HYPERLINK("https://leilaoonline.net/lote/detalhe/192379", "056")</f>
      </c>
      <c r="B66" s="4" t="s">
        <f>=HYPERLINK("https://leilaoonline.net/lote/detalhe/192379", " Lote com: 500 unid. De anel guia com base - furo Aprox.40mm - Sem uso")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=HYPERLINK("https://leilaoonline.net/lote/detalhe/192363", "057")</f>
      </c>
      <c r="B67" s="4" t="s">
        <f>=HYPERLINK("https://leilaoonline.net/lote/detalhe/192363", " Lote com: 100 unid. Malotes em lona - extremamente resistente.")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=HYPERLINK("https://leilaoonline.net/lote/detalhe/192382", "058")</f>
      </c>
      <c r="B68" s="4" t="s">
        <f>=HYPERLINK("https://leilaoonline.net/lote/detalhe/192382", " Lote com: 50 unid. Malotes em lona - extremamente resistentes")</f>
      </c>
      <c r="C68" s="4" t="inlineStr">
        <is>
          <t>Vendido</t>
        </is>
      </c>
      <c r="D68" s="4" t="inlineStr">
        <is>
          <t>1</t>
        </is>
      </c>
      <c r="E68" s="5" t="inlineStr">
        <is>
          <t>100,00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=HYPERLINK("https://leilaoonline.net/lote/detalhe/192367", "059")</f>
      </c>
      <c r="B69" s="4" t="s">
        <f>=HYPERLINK("https://leilaoonline.net/lote/detalhe/192367", " Lote com: 30 unid. Malotes em Lona - extremamente resistente")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=HYPERLINK("https://leilaoonline.net/lote/detalhe/192375", "060")</f>
      </c>
      <c r="B70" s="4" t="s">
        <f>=HYPERLINK("https://leilaoonline.net/lote/detalhe/192375", " Lote com: 1000 unid. Malotes em Lona - extremamente resistente")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=HYPERLINK("https://leilaoonline.net/lote/detalhe/192376", "061")</f>
      </c>
      <c r="B71" s="4" t="s">
        <f>=HYPERLINK("https://leilaoonline.net/lote/detalhe/192376", " Lote com: 1000 unid. Malotes em Lona - extremamente resistente")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=HYPERLINK("https://leilaoonline.net/lote/detalhe/192371", "062")</f>
      </c>
      <c r="B72" s="4" t="s">
        <f>=HYPERLINK("https://leilaoonline.net/lote/detalhe/192371", " Lote com: 2 unid. Analisador de linhas Motech - Mt3000")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=HYPERLINK("https://leilaoonline.net/lote/detalhe/192372", "063")</f>
      </c>
      <c r="B73" s="4" t="s">
        <f>=HYPERLINK("https://leilaoonline.net/lote/detalhe/192372", " Lote com: 500 unid. Esticador plástico azul - para fio - sem uso")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=HYPERLINK("https://leilaoonline.net/lote/detalhe/192381", "064")</f>
      </c>
      <c r="B74" s="4" t="s">
        <f>=HYPERLINK("https://leilaoonline.net/lote/detalhe/192381", " Visor Led - Giroflex - Engesig - 115 x 25 cm")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=HYPERLINK("https://leilaoonline.net/lote/detalhe/192377", "065")</f>
      </c>
      <c r="B75" s="4" t="s">
        <f>=HYPERLINK("https://leilaoonline.net/lote/detalhe/192377", " Visor Led - Giroflex - Engesig - 115 x 25 cm")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=HYPERLINK("https://leilaoonline.net/lote/detalhe/192395", "066")</f>
      </c>
      <c r="B76" s="4" t="s">
        <f>=HYPERLINK("https://leilaoonline.net/lote/detalhe/192395", " Lote com: 10 unid. Cintos tipo paraquedistas - fabricação 2015-2017")</f>
      </c>
      <c r="C76" s="4" t="inlineStr">
        <is>
          <t>Vendido</t>
        </is>
      </c>
      <c r="D76" s="4" t="inlineStr">
        <is>
          <t>1</t>
        </is>
      </c>
      <c r="E76" s="5" t="inlineStr">
        <is>
          <t>400,00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=HYPERLINK("https://leilaoonline.net/lote/detalhe/192380", "067")</f>
      </c>
      <c r="B77" s="4" t="s">
        <f>=HYPERLINK("https://leilaoonline.net/lote/detalhe/192380", " Lote com: 10 unid. Clivadores")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=HYPERLINK("https://leilaoonline.net/lote/detalhe/192410", "068")</f>
      </c>
      <c r="B78" s="4" t="s">
        <f>=HYPERLINK("https://leilaoonline.net/lote/detalhe/192410", " Lote com: 10 unid. Cintos tipo paraquedistas - fabricação 2015-2017")</f>
      </c>
      <c r="C78" s="4" t="inlineStr">
        <is>
          <t>Vendido</t>
        </is>
      </c>
      <c r="D78" s="4" t="inlineStr">
        <is>
          <t>1</t>
        </is>
      </c>
      <c r="E78" s="5" t="inlineStr">
        <is>
          <t>400,00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=HYPERLINK("https://leilaoonline.net/lote/detalhe/192378", "069")</f>
      </c>
      <c r="B79" s="4" t="s">
        <f>=HYPERLINK("https://leilaoonline.net/lote/detalhe/192378", " Lote com: 600 Kg de Raspas de borracha com granulometria pequena e simétrica (P/ gramados, tatames, quadras, etc.)")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=HYPERLINK("https://leilaoonline.net/lote/detalhe/192389", "070")</f>
      </c>
      <c r="B80" s="4" t="s">
        <f>=HYPERLINK("https://leilaoonline.net/lote/detalhe/192389", " Lote com: 1200 Kg de Raspas de borracha com granulometria pequena e simétrica (P/ gramados, tatames, quadras, etc.)")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900,00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=HYPERLINK("https://leilaoonline.net/lote/detalhe/192404", "071")</f>
      </c>
      <c r="B81" s="4" t="s">
        <f>=HYPERLINK("https://leilaoonline.net/lote/detalhe/192404", " Lote com: 10 unid. Talabares - fabricação 2015-2017")</f>
      </c>
      <c r="C81" s="4" t="inlineStr">
        <is>
          <t>Vendido</t>
        </is>
      </c>
      <c r="D81" s="4" t="inlineStr">
        <is>
          <t>1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=HYPERLINK("https://leilaoonline.net/lote/detalhe/192402", "072")</f>
      </c>
      <c r="B82" s="4" t="s">
        <f>=HYPERLINK("https://leilaoonline.net/lote/detalhe/192402", " Lote com: 03 unid. Localizador para satélite - DSM Gifted - 8dtek - sem uso")</f>
      </c>
      <c r="C82" s="4" t="inlineStr">
        <is>
          <t>Vendido</t>
        </is>
      </c>
      <c r="D82" s="4" t="inlineStr">
        <is>
          <t>1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=HYPERLINK("https://leilaoonline.net/lote/detalhe/192397", "073")</f>
      </c>
      <c r="B83" s="4" t="s">
        <f>=HYPERLINK("https://leilaoonline.net/lote/detalhe/192397", " Lote com: 03 unid. Localizador para satélite - DSM Gifted - 8dtek - sem uso")</f>
      </c>
      <c r="C83" s="4" t="inlineStr">
        <is>
          <t>Vendido</t>
        </is>
      </c>
      <c r="D83" s="4" t="inlineStr">
        <is>
          <t>1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=HYPERLINK("https://leilaoonline.net/lote/detalhe/192384", "074")</f>
      </c>
      <c r="B84" s="4" t="s">
        <f>=HYPERLINK("https://leilaoonline.net/lote/detalhe/192384", " Máquina de fusão para fibra optica - Ji Long - KL 280")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=HYPERLINK("https://leilaoonline.net/lote/detalhe/192409", "075")</f>
      </c>
      <c r="B85" s="4" t="s">
        <f>=HYPERLINK("https://leilaoonline.net/lote/detalhe/192409", " Kit de call center para 04 atendentes com kit de apoia pés e regulador de altura de mesa - Não acompanha parafuso nem calha para montagem.")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=HYPERLINK("https://leilaoonline.net/lote/detalhe/192373", "076")</f>
      </c>
      <c r="B86" s="4" t="s">
        <f>=HYPERLINK("https://leilaoonline.net/lote/detalhe/192373", " Aparelho Digital - Tempo Compa - Mod. 52039007 - Sem uso")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=HYPERLINK("https://leilaoonline.net/lote/detalhe/192391", "077")</f>
      </c>
      <c r="B87" s="4" t="s">
        <f>=HYPERLINK("https://leilaoonline.net/lote/detalhe/192391", " Aparelho Tester ST 330 - Senter Eletronic")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=HYPERLINK("https://leilaoonline.net/lote/detalhe/192385", "078")</f>
      </c>
      <c r="B88" s="4" t="s">
        <f>=HYPERLINK("https://leilaoonline.net/lote/detalhe/192385", " Lote com: 50 Grampos de Suspensão dieletrica")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=HYPERLINK("https://leilaoonline.net/lote/detalhe/192414", "079")</f>
      </c>
      <c r="B89" s="4" t="s">
        <f>=HYPERLINK("https://leilaoonline.net/lote/detalhe/192414", " Equipamento Engetel - FMS 2000")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=HYPERLINK("https://leilaoonline.net/lote/detalhe/192393", "080")</f>
      </c>
      <c r="B90" s="4" t="s">
        <f>=HYPERLINK("https://leilaoonline.net/lote/detalhe/192393", " Relógio comparador - Mihohogu - Sem uso")</f>
      </c>
      <c r="C90" s="4" t="inlineStr">
        <is>
          <t>Não vendido</t>
        </is>
      </c>
      <c r="D90" s="4" t="inlineStr">
        <is>
          <t>2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=HYPERLINK("https://leilaoonline.net/lote/detalhe/192412", "081")</f>
      </c>
      <c r="B91" s="4" t="s">
        <f>=HYPERLINK("https://leilaoonline.net/lote/detalhe/192412", " Lote com: 10 unid. Bomba Manual para graxa com sistema de gatilho")</f>
      </c>
      <c r="C91" s="4" t="inlineStr">
        <is>
          <t>Não vendido</t>
        </is>
      </c>
      <c r="D91" s="4" t="inlineStr">
        <is>
          <t>2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=HYPERLINK("https://leilaoonline.net/lote/detalhe/192398", "082")</f>
      </c>
      <c r="B92" s="4" t="s">
        <f>=HYPERLINK("https://leilaoonline.net/lote/detalhe/192398", " Notebook Lenovo - R61 Think Pad - intel celeron")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=HYPERLINK("https://leilaoonline.net/lote/detalhe/192335", "083")</f>
      </c>
      <c r="B93" s="4" t="s">
        <f>=HYPERLINK("https://leilaoonline.net/lote/detalhe/192335", " Notebook Emachines E725 - Dual core")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=HYPERLINK("https://leilaoonline.net/lote/detalhe/192415", "084")</f>
      </c>
      <c r="B94" s="4" t="s">
        <f>=HYPERLINK("https://leilaoonline.net/lote/detalhe/192415", " Notebook Samsung NP300E4C - I3 - sem bateria")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=HYPERLINK("https://leilaoonline.net/lote/detalhe/192400", "085")</f>
      </c>
      <c r="B95" s="4" t="s">
        <f>=HYPERLINK("https://leilaoonline.net/lote/detalhe/192400", " Torre CPU Think Centre Lenovo - Windows 7 - Intel Pentium")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=HYPERLINK("https://leilaoonline.net/lote/detalhe/192390", "086")</f>
      </c>
      <c r="B96" s="4" t="s">
        <f>=HYPERLINK("https://leilaoonline.net/lote/detalhe/192390", " Torre CPU Think Centre Lenovo -Windows 7 - Intel Pentium")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=HYPERLINK("https://leilaoonline.net/lote/detalhe/192408", "087")</f>
      </c>
      <c r="B97" s="4" t="s">
        <f>=HYPERLINK("https://leilaoonline.net/lote/detalhe/192408", " Torre CPU Think Centre Lenovo - Windows 7 - Intel Pentium")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=HYPERLINK("https://leilaoonline.net/lote/detalhe/192388", "088")</f>
      </c>
      <c r="B98" s="4" t="s">
        <f>=HYPERLINK("https://leilaoonline.net/lote/detalhe/192388", " Torre CPU Think Centre Lenovo - Windows 7 - Intel Pentium")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=HYPERLINK("https://leilaoonline.net/lote/detalhe/192392", "089")</f>
      </c>
      <c r="B99" s="4" t="s">
        <f>=HYPERLINK("https://leilaoonline.net/lote/detalhe/192392", " Torre CPU Think Centre Lenovo - Windows 7 - Intel Pentium")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=HYPERLINK("https://leilaoonline.net/lote/detalhe/192419", "090")</f>
      </c>
      <c r="B100" s="4" t="s">
        <f>=HYPERLINK("https://leilaoonline.net/lote/detalhe/192419", " Torre CPU Think Centre Lenovo - Windows 7 - Intel Pentium")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=HYPERLINK("https://leilaoonline.net/lote/detalhe/192417", "091")</f>
      </c>
      <c r="B101" s="4" t="s">
        <f>=HYPERLINK("https://leilaoonline.net/lote/detalhe/192417", " Torre CPU Think Centre Lenovo - Windows 7 - Intel Pentium")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=HYPERLINK("https://leilaoonline.net/lote/detalhe/192425", "092")</f>
      </c>
      <c r="B102" s="4" t="s">
        <f>=HYPERLINK("https://leilaoonline.net/lote/detalhe/192425", " Torre CPU Think Centre Lenovo - Windows 7 - Intel Pentium")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=HYPERLINK("https://leilaoonline.net/lote/detalhe/192413", "093")</f>
      </c>
      <c r="B103" s="4" t="s">
        <f>=HYPERLINK("https://leilaoonline.net/lote/detalhe/192413", " Torre CPU Think Centre Lenovo - Windows 7 - Intel Pentium")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=HYPERLINK("https://leilaoonline.net/lote/detalhe/192436", "094")</f>
      </c>
      <c r="B104" s="4" t="s">
        <f>=HYPERLINK("https://leilaoonline.net/lote/detalhe/192436", " Torre CPU Think Centre Lenovo - Windows 7 - Intel Pentium")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=HYPERLINK("https://leilaoonline.net/lote/detalhe/192387", "095")</f>
      </c>
      <c r="B105" s="4" t="s">
        <f>=HYPERLINK("https://leilaoonline.net/lote/detalhe/192387", " Linha com Rebobinador, bobinador e alinhador de entrada - Fabrimaquinas - com motoredutores e comando Sew Eurodrive")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13.500,00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=HYPERLINK("https://leilaoonline.net/lote/detalhe/192450", "096")</f>
      </c>
      <c r="B106" s="4" t="s">
        <f>=HYPERLINK("https://leilaoonline.net/lote/detalhe/192450", " Lote com: Torno/Morsa para tubos Nº 4 - Metalsul/Brasfixo")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=HYPERLINK("https://leilaoonline.net/lote/detalhe/192435", "099")</f>
      </c>
      <c r="B107" s="4" t="s">
        <f>=HYPERLINK("https://leilaoonline.net/lote/detalhe/192435", " Lote com: 10 latas de óleo para aviões - Synthetic Jet Engine Oil - Mobil Jet - 946 Ml por lata")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=HYPERLINK("https://leilaoonline.net/lote/detalhe/192399", "100")</f>
      </c>
      <c r="B108" s="4" t="s">
        <f>=HYPERLINK("https://leilaoonline.net/lote/detalhe/192399", " Lote com: 10m De mangueira de sucção - 3" - Sem uso")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200,00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=HYPERLINK("https://leilaoonline.net/lote/detalhe/192427", "101")</f>
      </c>
      <c r="B109" s="4" t="s">
        <f>=HYPERLINK("https://leilaoonline.net/lote/detalhe/192427", " Painel de distribuição geral óptico interno - Furukawa - 72P/144P - Sem uso")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=HYPERLINK("https://leilaoonline.net/lote/detalhe/192411", "102")</f>
      </c>
      <c r="B110" s="4" t="s">
        <f>=HYPERLINK("https://leilaoonline.net/lote/detalhe/192411", " Lote com: 06 racks - suportes de escada para veículos")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250,00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=HYPERLINK("https://leilaoonline.net/lote/detalhe/192438", "103")</f>
      </c>
      <c r="B111" s="4" t="s">
        <f>=HYPERLINK("https://leilaoonline.net/lote/detalhe/192438", " Mesa para exame de linha - Engetal - EQP000413")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=HYPERLINK("https://leilaoonline.net/lote/detalhe/192434", "104")</f>
      </c>
      <c r="B112" s="4" t="s">
        <f>=HYPERLINK("https://leilaoonline.net/lote/detalhe/192434", " Lote com: 10 caixas para telefonia - terminal de acesso - sem uso")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=HYPERLINK("https://leilaoonline.net/lote/detalhe/192396", "105")</f>
      </c>
      <c r="B113" s="4" t="s">
        <f>=HYPERLINK("https://leilaoonline.net/lote/detalhe/192396", " Aparelho de Raio X - VMI Fixo -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8.500,00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=HYPERLINK("https://leilaoonline.net/lote/detalhe/192421", "106")</f>
      </c>
      <c r="B114" s="4" t="s">
        <f>=HYPERLINK("https://leilaoonline.net/lote/detalhe/192421", " Cama Box solteiro - 88X188 cm - colchão e box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=HYPERLINK("https://leilaoonline.net/lote/detalhe/192394", "107")</f>
      </c>
      <c r="B115" s="4" t="s">
        <f>=HYPERLINK("https://leilaoonline.net/lote/detalhe/192394", " Lote com: 15 unid. Escadas domesticas em ferro")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=HYPERLINK("https://leilaoonline.net/lote/detalhe/192401", "108")</f>
      </c>
      <c r="B116" s="4" t="s">
        <f>=HYPERLINK("https://leilaoonline.net/lote/detalhe/192401", " Lote com: 30 unid. Bisturis Oftamológicos Optimum Knife - Visitec Straight 374891")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400,00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=HYPERLINK("https://leilaoonline.net/lote/detalhe/192407", "109")</f>
      </c>
      <c r="B117" s="4" t="s">
        <f>=HYPERLINK("https://leilaoonline.net/lote/detalhe/192407", " Lote com 10 Bisturis Oftamologicos ,  Visitec 2.75mm 45º slit knife ( 373727)")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=HYPERLINK("https://leilaoonline.net/lote/detalhe/192446", "110")</f>
      </c>
      <c r="B118" s="4" t="s">
        <f>=HYPERLINK("https://leilaoonline.net/lote/detalhe/192446", " Lote com 10 bisturis Safety Sideport , Visitec Knife Straight 15º ( 378235 )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=HYPERLINK("https://leilaoonline.net/lote/detalhe/192445", "111")</f>
      </c>
      <c r="B119" s="4" t="s">
        <f>=HYPERLINK("https://leilaoonline.net/lote/detalhe/192445", " Lote com 10 bisturis Safety Slit Knife , 2,4mm 45º Bevel UP ( 378224 ) 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=HYPERLINK("https://leilaoonline.net/lote/detalhe/192458", "112")</f>
      </c>
      <c r="B120" s="4" t="s">
        <f>=HYPERLINK("https://leilaoonline.net/lote/detalhe/192458", " Lote com 10 bisturis Safety Slit Knife , 2,2mm 45º Bevel UP ( 378222 ) 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=HYPERLINK("https://leilaoonline.net/lote/detalhe/192386", "113")</f>
      </c>
      <c r="B121" s="4" t="s">
        <f>=HYPERLINK("https://leilaoonline.net/lote/detalhe/192386", " Lote com 30 bisturis Visitec , 2,2mm 45º slit Knife  ( 373722 )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400,00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=HYPERLINK("https://leilaoonline.net/lote/detalhe/192431", "114")</f>
      </c>
      <c r="B122" s="4" t="s">
        <f>=HYPERLINK("https://leilaoonline.net/lote/detalhe/192431", " Lote com: 100 unid. Aventais decartáveis manga longa - Volk do Brasil - TNT ML30gr - Sem uso")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=HYPERLINK("https://leilaoonline.net/lote/detalhe/192444", "115")</f>
      </c>
      <c r="B123" s="4" t="s">
        <f>=HYPERLINK("https://leilaoonline.net/lote/detalhe/192444", " Lote com: 100 unid. Aventais decartáveis manga longa - Volk do Brasil - TNT ML30gr -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=HYPERLINK("https://leilaoonline.net/lote/detalhe/192437", "116")</f>
      </c>
      <c r="B124" s="4" t="s">
        <f>=HYPERLINK("https://leilaoonline.net/lote/detalhe/192437", " Lote com: 100 unid. Aventais decartáveis manga longa - Volk do Brasil - TNT ML30gr - Sem uso")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=HYPERLINK("https://leilaoonline.net/lote/detalhe/192416", "117")</f>
      </c>
      <c r="B125" s="4" t="s">
        <f>=HYPERLINK("https://leilaoonline.net/lote/detalhe/192416", " Lote com: 500 unid. Aventais decartáveis manga longa - Volk do Brasil - TNT ML30gr - Sem uso")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200,00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=HYPERLINK("https://leilaoonline.net/lote/detalhe/192351", "118")</f>
      </c>
      <c r="B126" s="4" t="s">
        <f>=HYPERLINK("https://leilaoonline.net/lote/detalhe/192351", " Lote com: 500 unid. Aventais decartáveis manga longa - Volk do Brasil - TNT ML30gr - Sem uso")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=HYPERLINK("https://leilaoonline.net/lote/detalhe/192403", "119")</f>
      </c>
      <c r="B127" s="4" t="s">
        <f>=HYPERLINK("https://leilaoonline.net/lote/detalhe/192403", " Lote com: 500 unid. Aventais decartáveis manga longa - Volk do Brasil - TNT ML30gr - Sem uso")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=HYPERLINK("https://leilaoonline.net/lote/detalhe/192432", "120")</f>
      </c>
      <c r="B128" s="4" t="s">
        <f>=HYPERLINK("https://leilaoonline.net/lote/detalhe/192432", " Lote com: 500 pares de Luvas Latex esterilizada - Glove")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=HYPERLINK("https://leilaoonline.net/lote/detalhe/192405", "121")</f>
      </c>
      <c r="B129" s="4" t="s">
        <f>=HYPERLINK("https://leilaoonline.net/lote/detalhe/192405", " Lote com: 500 pares de Luvas Latex esterilizada - Glove")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=HYPERLINK("https://leilaoonline.net/lote/detalhe/192406", "122")</f>
      </c>
      <c r="B130" s="4" t="s">
        <f>=HYPERLINK("https://leilaoonline.net/lote/detalhe/192406", " Cherry Face 2011 - Pl. Final 5")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7.500,00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=HYPERLINK("https://leilaoonline.net/lote/detalhe/192429", "123")</f>
      </c>
      <c r="B131" s="4" t="s">
        <f>=HYPERLINK("https://leilaoonline.net/lote/detalhe/192429", " Lousa Eletrônica Smart Board 800")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=HYPERLINK("https://leilaoonline.net/lote/detalhe/192422", "124")</f>
      </c>
      <c r="B132" s="4" t="s">
        <f>=HYPERLINK("https://leilaoonline.net/lote/detalhe/192422", " Lousa Eletrônica Smart Board 800")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=HYPERLINK("https://leilaoonline.net/lote/detalhe/192420", "125")</f>
      </c>
      <c r="B133" s="4" t="s">
        <f>=HYPERLINK("https://leilaoonline.net/lote/detalhe/192420", " Maçarico Para brasagem | Condor | com Bujão(vazio) carrinho com regulagem e mangueira com regulador")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150,00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=HYPERLINK("https://leilaoonline.net/lote/detalhe/192448", "126")</f>
      </c>
      <c r="B134" s="4" t="s">
        <f>=HYPERLINK("https://leilaoonline.net/lote/detalhe/192448", " Lote de sucata: 02 notebooks Acer | Impressora HP Photosmart C4680 | Cpu Lenovo | 03 monitores | Servidor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=HYPERLINK("https://leilaoonline.net/lote/detalhe/192455", "127")</f>
      </c>
      <c r="B135" s="4" t="s">
        <f>=HYPERLINK("https://leilaoonline.net/lote/detalhe/192455", " Mesa para modelagem - Audaces mod. 5355")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150,00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=HYPERLINK("https://leilaoonline.net/lote/detalhe/192418", "128")</f>
      </c>
      <c r="B136" s="4" t="s">
        <f>=HYPERLINK("https://leilaoonline.net/lote/detalhe/192418", " Lote com: 4 unid. Switchs")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=HYPERLINK("https://leilaoonline.net/lote/detalhe/192451", "129")</f>
      </c>
      <c r="B137" s="4" t="s">
        <f>=HYPERLINK("https://leilaoonline.net/lote/detalhe/192451", " Mesa inclinada com gaveta")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=HYPERLINK("https://leilaoonline.net/lote/detalhe/192449", "130")</f>
      </c>
      <c r="B138" s="4" t="s">
        <f>=HYPERLINK("https://leilaoonline.net/lote/detalhe/192449", " Lote com: 02 estufas para eletrodos")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150,00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=HYPERLINK("https://leilaoonline.net/lote/detalhe/192426", "131")</f>
      </c>
      <c r="B139" s="4" t="s">
        <f>=HYPERLINK("https://leilaoonline.net/lote/detalhe/192426", " Lote com: 10 mini painéis, sendo 05 com fusíveis e 05 com contator")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200,00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=HYPERLINK("https://leilaoonline.net/lote/detalhe/192428", "132")</f>
      </c>
      <c r="B140" s="4" t="s">
        <f>=HYPERLINK("https://leilaoonline.net/lote/detalhe/192428", " Lote com: 02 máscaras para solda")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=HYPERLINK("https://leilaoonline.net/lote/detalhe/192460", "133")</f>
      </c>
      <c r="B141" s="4" t="s">
        <f>=HYPERLINK("https://leilaoonline.net/lote/detalhe/192460", " Bancada para solda com armário embutido")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=HYPERLINK("https://leilaoonline.net/lote/detalhe/192454", "134")</f>
      </c>
      <c r="B142" s="4" t="s">
        <f>=HYPERLINK("https://leilaoonline.net/lote/detalhe/192454", " Bancada para solda com armário embutido")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=HYPERLINK("https://leilaoonline.net/lote/detalhe/192459", "135")</f>
      </c>
      <c r="B143" s="4" t="s">
        <f>=HYPERLINK("https://leilaoonline.net/lote/detalhe/192459", " Megometro Analogico em estojo")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=HYPERLINK("https://leilaoonline.net/lote/detalhe/192456", "136")</f>
      </c>
      <c r="B144" s="4" t="s">
        <f>=HYPERLINK("https://leilaoonline.net/lote/detalhe/192456", " Lote com: 03 telefones Intelbras Hdst SB20")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100,00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=HYPERLINK("https://leilaoonline.net/lote/detalhe/192441", "137")</f>
      </c>
      <c r="B145" s="4" t="s">
        <f>=HYPERLINK("https://leilaoonline.net/lote/detalhe/192441", " Lote com: 03 telefones Intelbras Hdst SB20")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=HYPERLINK("https://leilaoonline.net/lote/detalhe/192447", "138")</f>
      </c>
      <c r="B146" s="4" t="s">
        <f>=HYPERLINK("https://leilaoonline.net/lote/detalhe/192447", " Máquina para água/suco em inox")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=HYPERLINK("https://leilaoonline.net/lote/detalhe/192457", "139")</f>
      </c>
      <c r="B147" s="4" t="s">
        <f>=HYPERLINK("https://leilaoonline.net/lote/detalhe/192457", " Controlador de Potencia pcw-3p-60 -- Marca Novus pCW 3 P60 - carga 60A, surto 1200A - sem uso ( 01 unidade )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=HYPERLINK("https://leilaoonline.net/lote/detalhe/192423", "140")</f>
      </c>
      <c r="B148" s="4" t="s">
        <f>=HYPERLINK("https://leilaoonline.net/lote/detalhe/192423", " Controlador de Potencia pcw-3p-60 -- Marca Novus pCW 3 P60 - carga 60A, surto 1200A - sem uso")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1.500,00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=HYPERLINK("https://leilaoonline.net/lote/detalhe/192430", "141")</f>
      </c>
      <c r="B149" s="4" t="s">
        <f>=HYPERLINK("https://leilaoonline.net/lote/detalhe/192430", " Lote com: 30 malas para máquinas de fusão - Somente malas")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=HYPERLINK("https://leilaoonline.net/lote/detalhe/192442", "142")</f>
      </c>
      <c r="B150" s="4" t="s">
        <f>=HYPERLINK("https://leilaoonline.net/lote/detalhe/192442", " Lote com: 03 gaveteiros com 03 gavetas")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=HYPERLINK("https://leilaoonline.net/lote/detalhe/192452", "143")</f>
      </c>
      <c r="B151" s="4" t="s">
        <f>=HYPERLINK("https://leilaoonline.net/lote/detalhe/192452", " Ponte Wheastore")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=HYPERLINK("https://leilaoonline.net/lote/detalhe/192440", "144")</f>
      </c>
      <c r="B152" s="4" t="s">
        <f>=HYPERLINK("https://leilaoonline.net/lote/detalhe/192440", " Lote com: 03 gaveteiros")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=HYPERLINK("https://leilaoonline.net/lote/detalhe/192433", "145")</f>
      </c>
      <c r="B153" s="4" t="s">
        <f>=HYPERLINK("https://leilaoonline.net/lote/detalhe/192433", " Watimetro")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=HYPERLINK("https://leilaoonline.net/lote/detalhe/192424", "146")</f>
      </c>
      <c r="B154" s="4" t="s">
        <f>=HYPERLINK("https://leilaoonline.net/lote/detalhe/192424", " Lote com: 09 furadeiras")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=HYPERLINK("https://leilaoonline.net/lote/detalhe/192443", "147")</f>
      </c>
      <c r="B155" s="4" t="s">
        <f>=HYPERLINK("https://leilaoonline.net/lote/detalhe/192443", " Interface Datapool - ICI1115 - com cabos - sem uso")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=HYPERLINK("https://leilaoonline.net/lote/detalhe/192439", "148")</f>
      </c>
      <c r="B156" s="4" t="s">
        <f>=HYPERLINK("https://leilaoonline.net/lote/detalhe/192439", " Lote com: 03 fontes de alimentação linear - Eletroteste")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=HYPERLINK("https://leilaoonline.net/lote/detalhe/192453", "149")</f>
      </c>
      <c r="B157" s="4" t="s">
        <f>=HYPERLINK("https://leilaoonline.net/lote/detalhe/192453", " Sistema Microcontrolador Familia 8051 - sem uso")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=HYPERLINK("https://leilaoonline.net/lote/detalhe/193646", "150")</f>
      </c>
      <c r="B158" s="4" t="s">
        <f>=HYPERLINK("https://leilaoonline.net/lote/detalhe/193646", "Conjunto de sofás 2 e 3 lugares. Pequeno 1,50m x 0,98m (fechado), Grande 2,00m x 0,98m (fechado).")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500,00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=HYPERLINK("https://leilaoonline.net/lote/detalhe/194562", "151")</f>
      </c>
      <c r="B159" s="4" t="s">
        <f>=HYPERLINK("https://leilaoonline.net/lote/detalhe/194562", "Imac - processador Intel I5 - 21.5pol (1920x1080) - Disco Sata 500GB - Placa grafica AMD Radeon HD 6750M 512MB - Memoria ram 4 GB 1333 MHz DDR3")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=HYPERLINK("https://leilaoonline.net/lote/detalhe/194563", "152")</f>
      </c>
      <c r="B160" s="4" t="s">
        <f>=HYPERLINK("https://leilaoonline.net/lote/detalhe/194563", "Imac - processador Intel I5 - 21.5pol (1920x1080) - Disco Sata 500GB - Placa grafica AMD Radeon HD 6750M 512MB - Memoria ram 4 GB 1333 MHz DDR3")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2.200,00</t>
        </is>
      </c>
      <c r="F16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2026-08-13T11:06:09.00Z</dcterms:created>
  <dc:creator>Tellks Tecnologia</dc:creator>
  <cp:revision>0</cp:revision>
</cp:coreProperties>
</file>