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• Stradas • Palio Week. • Jetta • Montana • Caminhões VW, IVECO, Kia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=HYPERLINK("https://leilaoonline.net/lote/detalhe/190553", "020")</f>
      </c>
      <c r="B11" s="4" t="s">
        <f>=HYPERLINK("https://leilaoonline.net/lote/detalhe/190553", "veja o vídeo!! CHEVROLET/S10 HC DD4A; 2021/2022; BRANCA; DIESEL - FUNC. - IPVA 2023 OK - APROX. 13.100KM - FIPE R$ 263.987,00")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146.000,00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=HYPERLINK("https://leilaoonline.net/lote/detalhe/191235", "023")</f>
      </c>
      <c r="B12" s="4" t="s">
        <f>=HYPERLINK("https://leilaoonline.net/lote/detalhe/191235", "veja o vídeo!! CHEVROLET/S10 LTZ DD4A; 2022/2022; PRETA; DIESEL - FUNCIONANDO - IPVA 2023 OK")</f>
      </c>
      <c r="C12" s="4" t="inlineStr">
        <is>
          <t>Vendido</t>
        </is>
      </c>
      <c r="D12" s="4" t="inlineStr">
        <is>
          <t>78</t>
        </is>
      </c>
      <c r="E12" s="5" t="inlineStr">
        <is>
          <t>135.250,00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=HYPERLINK("https://leilaoonline.net/lote/detalhe/190551", "025")</f>
      </c>
      <c r="B13" s="4" t="s">
        <f>=HYPERLINK("https://leilaoonline.net/lote/detalhe/190551", "CHEVROLET/S10 LS DD4; 2018/2019; COR FANTASIA; DIESEL; CABINE DUPLA - FUNCIONANDO - FROTA 15")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66.250,00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=HYPERLINK("https://leilaoonline.net/lote/detalhe/190552", "026")</f>
      </c>
      <c r="B14" s="4" t="s">
        <f>=HYPERLINK("https://leilaoonline.net/lote/detalhe/190552", "CHEVROLET/S10 LS DD4; 2019/2020; COR FANTASIA; DIESEL; CABINE DUPLA - FUNCIONANDO - FROTA 77")</f>
      </c>
      <c r="C14" s="4" t="inlineStr">
        <is>
          <t>Não vendido</t>
        </is>
      </c>
      <c r="D14" s="4" t="inlineStr">
        <is>
          <t>43</t>
        </is>
      </c>
      <c r="E14" s="5" t="inlineStr">
        <is>
          <t>82.500,00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=HYPERLINK("https://leilaoonline.net/lote/detalhe/190550", "027")</f>
      </c>
      <c r="B15" s="4" t="s">
        <f>=HYPERLINK("https://leilaoonline.net/lote/detalhe/190550", "CAMIONETE S10 LS DS 4; 2012/2013; DIESEL - FUNCIONANDO - FROTA 45")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67.500,00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=HYPERLINK("https://leilaoonline.net/lote/detalhe/191679", "028")</f>
      </c>
      <c r="B16" s="4" t="s">
        <f>=HYPERLINK("https://leilaoonline.net/lote/detalhe/191679", "NISSAN FRONTIER MTX4; 2021/2021; 4X4; DIESEL - FUNCIONANDO - FROTA 83")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106.250,00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=HYPERLINK("https://leilaoonline.net/lote/detalhe/191680", "029")</f>
      </c>
      <c r="B17" s="4" t="s">
        <f>=HYPERLINK("https://leilaoonline.net/lote/detalhe/191680", "CHEVROLET S10 LS DD4; 2022/2023; 4X4; DIESEL - FUNCIONANDO - FROTA 57")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123.750,00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=HYPERLINK("https://leilaoonline.net/lote/detalhe/190549", "030")</f>
      </c>
      <c r="B18" s="4" t="s">
        <f>=HYPERLINK("https://leilaoonline.net/lote/detalhe/190549", "veja o vídeo!! FIAT/STRADA HD WK CC E; 2019/2019; BRANCA; ALCO./GASOL. - FUNCIONANDO - IPVA 2023 OK")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27.000,00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=HYPERLINK("https://leilaoonline.net/lote/detalhe/190563", "031")</f>
      </c>
      <c r="B19" s="4" t="s">
        <f>=HYPERLINK("https://leilaoonline.net/lote/detalhe/190563", "veja o vídeo!! FIAT/STRADA WORKING CE; 2016/2016; BRANCA; ALCO./GASOL. - FUNCIONANDO - IPVA 2023 OK")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28.500,00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=HYPERLINK("https://leilaoonline.net/lote/detalhe/190589", "032")</f>
      </c>
      <c r="B20" s="4" t="s">
        <f>=HYPERLINK("https://leilaoonline.net/lote/detalhe/190589", "veja o vídeo!! FIAT/STRADA HD WK CC E; 2017/2018; BRANCA; GASOL./ALCO./GNV - FUNCIONANDO - IPVA 2023 OK")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=HYPERLINK("https://leilaoonline.net/lote/detalhe/190547", "035")</f>
      </c>
      <c r="B21" s="4" t="s">
        <f>=HYPERLINK("https://leilaoonline.net/lote/detalhe/190547", "veja o vídeo!! CHEVROLET/MONTANA LS2; 2018/2019; PRATA; ALCO./GASOL. - FUNCIONANDO - FIPE R$ 58.277,00")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37.250,00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=HYPERLINK("https://leilaoonline.net/lote/detalhe/190573", "037")</f>
      </c>
      <c r="B22" s="4" t="s">
        <f>=HYPERLINK("https://leilaoonline.net/lote/detalhe/190573", "veja o vídeo!! I/VW JETTA AF; 2019/2019; BRANCA; ALCO./GASOL. - FUNC. - IPVA 2023 OK - FIPE: R$ 106.292,00")</f>
      </c>
      <c r="C22" s="4" t="inlineStr">
        <is>
          <t>Vendido</t>
        </is>
      </c>
      <c r="D22" s="4" t="inlineStr">
        <is>
          <t>44</t>
        </is>
      </c>
      <c r="E22" s="5" t="inlineStr">
        <is>
          <t>54.250,00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=HYPERLINK("https://leilaoonline.net/lote/detalhe/191232", "039")</f>
      </c>
      <c r="B23" s="4" t="s">
        <f>=HYPERLINK("https://leilaoonline.net/lote/detalhe/191232", "veja o vídeo!!HONDA/CITY EX CVT; 2021/2021; BRANCA; ALCO./GASOL.  - FUNCIONANDO - IPVA 2023 OK - FIPE: R$94.194,00")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55.000,00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=HYPERLINK("https://leilaoonline.net/lote/detalhe/190559", "040")</f>
      </c>
      <c r="B24" s="4" t="s">
        <f>=HYPERLINK("https://leilaoonline.net/lote/detalhe/190559", "FIAT PALIO WEEKEND ADVENTURE; 2018/2019; ALCO./GASOL. - FUNCIONANDO - PLACA FINAL 730")</f>
      </c>
      <c r="C24" s="4" t="inlineStr">
        <is>
          <t>Vendido</t>
        </is>
      </c>
      <c r="D24" s="4" t="inlineStr">
        <is>
          <t>22</t>
        </is>
      </c>
      <c r="E24" s="5" t="inlineStr">
        <is>
          <t>41.250,00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=HYPERLINK("https://leilaoonline.net/lote/detalhe/190560", "041")</f>
      </c>
      <c r="B25" s="4" t="s">
        <f>=HYPERLINK("https://leilaoonline.net/lote/detalhe/190560", "FIAT PALIO WEEKEND ADVENTURE; 2018/2019; ALCO./GASOL. - FUNCIONANDO - PLACA FINAL 749")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27.000,00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=HYPERLINK("https://leilaoonline.net/lote/detalhe/190564", "042")</f>
      </c>
      <c r="B26" s="4" t="s">
        <f>=HYPERLINK("https://leilaoonline.net/lote/detalhe/190564", "FIAT PALIO WEEKEND ADVENTURE; 2018/2019; ALCO./GASOL. - FUNCIONANDO - PLACA FINAL 814")</f>
      </c>
      <c r="C26" s="4" t="inlineStr">
        <is>
          <t>Não vendido</t>
        </is>
      </c>
      <c r="D26" s="4" t="inlineStr">
        <is>
          <t>39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=HYPERLINK("https://leilaoonline.net/lote/detalhe/191047", "043")</f>
      </c>
      <c r="B27" s="4" t="s">
        <f>=HYPERLINK("https://leilaoonline.net/lote/detalhe/191047", "FIAT DOBLO ESSENCE 7LE PASSAGEIRO; 2016/2017 -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23.000,00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=HYPERLINK("https://leilaoonline.net/lote/detalhe/191048", "044")</f>
      </c>
      <c r="B28" s="4" t="s">
        <f>=HYPERLINK("https://leilaoonline.net/lote/detalhe/191048", "CAMIONETE KIA UK 2500 HD - SC; 2011/2012; CAB. SUPLEMENTAR E CARROCERIA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25.000,00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=HYPERLINK("https://leilaoonline.net/lote/detalhe/190554", "050")</f>
      </c>
      <c r="B29" s="4" t="s">
        <f>=HYPERLINK("https://leilaoonline.net/lote/detalhe/190554", "RENAULT MASTER FUR L1H1; 2018/2019; CARGA CAMIONETE; CATEGORIA FURGÃO - FUNCIONANDO - FROTA 861")</f>
      </c>
      <c r="C29" s="4" t="inlineStr">
        <is>
          <t>Vendido</t>
        </is>
      </c>
      <c r="D29" s="4" t="inlineStr">
        <is>
          <t>41</t>
        </is>
      </c>
      <c r="E29" s="5" t="inlineStr">
        <is>
          <t>102.500,00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=HYPERLINK("https://leilaoonline.net/lote/detalhe/190555", "051")</f>
      </c>
      <c r="B30" s="4" t="s">
        <f>=HYPERLINK("https://leilaoonline.net/lote/detalhe/190555", "RENAULT MASTER FUR L1H1; 2018/2019; CARGA CAMIONETE; CATEGORIA FURGÃO - FUNCIONANDO - FROTA 498")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98.750,00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=HYPERLINK("https://leilaoonline.net/lote/detalhe/190556", "052")</f>
      </c>
      <c r="B31" s="4" t="s">
        <f>=HYPERLINK("https://leilaoonline.net/lote/detalhe/190556", "RENAULT MASTER FUR L1H1; 2021/2022; CARGA CAMIONETE; CATEGORIA FURGÃO - FUNCIONANDO - FROTA H44")</f>
      </c>
      <c r="C31" s="4" t="inlineStr">
        <is>
          <t>Vendido</t>
        </is>
      </c>
      <c r="D31" s="4" t="inlineStr">
        <is>
          <t>51</t>
        </is>
      </c>
      <c r="E31" s="5" t="inlineStr">
        <is>
          <t>132.500,00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=HYPERLINK("https://leilaoonline.net/lote/detalhe/190557", "053")</f>
      </c>
      <c r="B32" s="4" t="s">
        <f>=HYPERLINK("https://leilaoonline.net/lote/detalhe/190557", "RENAULT MASTER FUR L1H1; 2021/2022; CARGA CAMIONETE; CATEGORIA FURGÃO - FUNCIONANDO - FROTA G65")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78.750,00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=HYPERLINK("https://leilaoonline.net/lote/detalhe/190571", "054")</f>
      </c>
      <c r="B33" s="4" t="s">
        <f>=HYPERLINK("https://leilaoonline.net/lote/detalhe/190571", "RENAULT MASTER FUR L1H1; 2021/2022; CARGA CAMIONETE; CATEGORIA FURGÃO - FUNCIONANDO - FROTA G56")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93.750,00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=HYPERLINK("https://leilaoonline.net/lote/detalhe/190572", "055")</f>
      </c>
      <c r="B34" s="4" t="s">
        <f>=HYPERLINK("https://leilaoonline.net/lote/detalhe/190572", "RENAULT MASTER FUR L1H1; 2018/2019; CARGA CAMIONETE; CATEGORIA FURGÃO - FUNCIONANDO - FROTA 619")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98.750,00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=HYPERLINK("https://leilaoonline.net/lote/detalhe/190558", "057")</f>
      </c>
      <c r="B35" s="4" t="s">
        <f>=HYPERLINK("https://leilaoonline.net/lote/detalhe/190558", "VW AMAROK CD 4X4 HIG; 2012/2013; CABINE DUPLA - FUNCIONANDO - PLACA FINAL 38")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40.750,00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=HYPERLINK("https://leilaoonline.net/lote/detalhe/190561", "060")</f>
      </c>
      <c r="B36" s="4" t="s">
        <f>=HYPERLINK("https://leilaoonline.net/lote/detalhe/190561", "veja o vídeo!! GM/BLAZER ADVANTAGE; 2007/2008; CINZA; ALCO./GASOL. - FUNCIONANDO")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=HYPERLINK("https://leilaoonline.net/lote/detalhe/190546", "063")</f>
      </c>
      <c r="B37" s="4" t="s">
        <f>=HYPERLINK("https://leilaoonline.net/lote/detalhe/190546", "CHEVROLET/CRUZE LT NB; 2012/2012; ALCO./GASOL./GNV - FUNCIONANDO - PLACA FINAL A20")</f>
      </c>
      <c r="C37" s="4" t="inlineStr">
        <is>
          <t>Não vendido</t>
        </is>
      </c>
      <c r="D37" s="4" t="inlineStr">
        <is>
          <t>42</t>
        </is>
      </c>
      <c r="E37" s="5" t="inlineStr">
        <is>
          <t>22.000,00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=HYPERLINK("https://leilaoonline.net/lote/detalhe/190562", "065")</f>
      </c>
      <c r="B38" s="4" t="s">
        <f>=HYPERLINK("https://leilaoonline.net/lote/detalhe/190562", "veja o vídeo!! IMP/GM SILVERADO; 1997/1997; BRANCA; DIESEL - FUNCIONANDO")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51.750,00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=HYPERLINK("https://leilaoonline.net/lote/detalhe/190576", "070")</f>
      </c>
      <c r="B39" s="4" t="s">
        <f>=HYPERLINK("https://leilaoonline.net/lote/detalhe/190576", "FIAT/DUCATO MAXICARGO; 2006/2007; AMARELA; DIESEL - IPVA 2023 OK")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=HYPERLINK("https://leilaoonline.net/lote/detalhe/190575", "071")</f>
      </c>
      <c r="B40" s="4" t="s">
        <f>=HYPERLINK("https://leilaoonline.net/lote/detalhe/190575", "FIAT/DUCATO MAXI; 2001/2002; BRANCA; DIESEL - IPVA 2023 OK")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12.500,00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=HYPERLINK("https://leilaoonline.net/lote/detalhe/190566", "080")</f>
      </c>
      <c r="B41" s="4" t="s">
        <f>=HYPERLINK("https://leilaoonline.net/lote/detalhe/190566", "CAMINHÃO IVECO/TRAKKER 720T 42TN; 2009/2010; ANO TIPO TRAÇÃO CAMINHÃO TRATOR")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21.250,00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=HYPERLINK("https://leilaoonline.net/lote/detalhe/190567", "085")</f>
      </c>
      <c r="B42" s="4" t="s">
        <f>=HYPERLINK("https://leilaoonline.net/lote/detalhe/190567", "CAMIONETE KIA UK 2500 HD SC; 2019/2020; BAÚ - FROTA 58")</f>
      </c>
      <c r="C42" s="4" t="inlineStr">
        <is>
          <t>Não vendido</t>
        </is>
      </c>
      <c r="D42" s="4" t="inlineStr">
        <is>
          <t>30</t>
        </is>
      </c>
      <c r="E42" s="5" t="inlineStr">
        <is>
          <t>75.000,00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=HYPERLINK("https://leilaoonline.net/lote/detalhe/190568", "086")</f>
      </c>
      <c r="B43" s="4" t="s">
        <f>=HYPERLINK("https://leilaoonline.net/lote/detalhe/190568", "CAMIONETE KIA UK 2500 HD SC; 2019/2020; BAÚ - FROTA 16")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63.750,00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=HYPERLINK("https://leilaoonline.net/lote/detalhe/190570", "087")</f>
      </c>
      <c r="B44" s="4" t="s">
        <f>=HYPERLINK("https://leilaoonline.net/lote/detalhe/190570", "CAMIONETE KIA UK 2500 HD SC; 2019/2020; BAÚ - FROTA 94")</f>
      </c>
      <c r="C44" s="4" t="inlineStr">
        <is>
          <t>Não vendido</t>
        </is>
      </c>
      <c r="D44" s="4" t="inlineStr">
        <is>
          <t>41</t>
        </is>
      </c>
      <c r="E44" s="5" t="inlineStr">
        <is>
          <t>85.000,00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=HYPERLINK("https://leilaoonline.net/lote/detalhe/190578", "090")</f>
      </c>
      <c r="B45" s="4" t="s">
        <f>=HYPERLINK("https://leilaoonline.net/lote/detalhe/190578", "CAMINHÃO M. BENZ/L1622; 2002/2002; BRANCA; DIESEL - FUNCIONANDO")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61.000,00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=HYPERLINK("https://leilaoonline.net/lote/detalhe/190577", "100")</f>
      </c>
      <c r="B46" s="4" t="s">
        <f>=HYPERLINK("https://leilaoonline.net/lote/detalhe/190577", "CAMINHÃO VW/15.180 CNM; 2010/2011; BRANCA; DIESEL - FUNCIONANDO")</f>
      </c>
      <c r="C46" s="4" t="inlineStr">
        <is>
          <t>Não vendido</t>
        </is>
      </c>
      <c r="D46" s="4" t="inlineStr">
        <is>
          <t>48</t>
        </is>
      </c>
      <c r="E46" s="5" t="inlineStr">
        <is>
          <t>124.500,00</t>
        </is>
      </c>
      <c r="F46" s="4" t="inlineStr">
        <is>
          <t>1500.00</t>
        </is>
      </c>
    </row>
    <row collapsed="false" customFormat="false" customHeight="false" hidden="false" ht="12.1" outlineLevel="0" r="47">
      <c r="A47" s="5" t="s">
        <f>=HYPERLINK("https://leilaoonline.net/lote/detalhe/190581", "105")</f>
      </c>
      <c r="B47" s="4" t="s">
        <f>=HYPERLINK("https://leilaoonline.net/lote/detalhe/190581", "FORD F12000 160; 2001/2001; COM CESTO AÉREO; BRANCA; DIESEL - FUNCIONANDO - FROTA 539")</f>
      </c>
      <c r="C47" s="4" t="inlineStr">
        <is>
          <t>Não vendido</t>
        </is>
      </c>
      <c r="D47" s="4" t="inlineStr">
        <is>
          <t>109</t>
        </is>
      </c>
      <c r="E47" s="5" t="inlineStr">
        <is>
          <t>28.250,00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=HYPERLINK("https://leilaoonline.net/lote/detalhe/190580", "110")</f>
      </c>
      <c r="B48" s="4" t="s">
        <f>=HYPERLINK("https://leilaoonline.net/lote/detalhe/190580", "CAMINHÃO VW 17.280; 2014/2015; BRANCO; DIESEL; CÂMBIO AUTOMÁTICO - FUNCIONANDO")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65.000,00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=HYPERLINK("https://leilaoonline.net/lote/detalhe/190579", "111")</f>
      </c>
      <c r="B49" s="4" t="s">
        <f>=HYPERLINK("https://leilaoonline.net/lote/detalhe/190579", "CAMINHÃO VW 17.280; 2014/2015; BRANCO; DIESEL; CÂMBIO AUTOMÁTICO; COM COMPACTADOR MARCA PLANALTO - FUNCIONANDO")</f>
      </c>
      <c r="C49" s="4" t="inlineStr">
        <is>
          <t>Não vendido</t>
        </is>
      </c>
      <c r="D49" s="4" t="inlineStr">
        <is>
          <t>18</t>
        </is>
      </c>
      <c r="E49" s="5" t="inlineStr">
        <is>
          <t>92.500,00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=HYPERLINK("https://leilaoonline.net/lote/detalhe/190582", "112")</f>
      </c>
      <c r="B50" s="4" t="s">
        <f>=HYPERLINK("https://leilaoonline.net/lote/detalhe/190582", "CAMINHÃO VW 17.280; 2014/2015; BRANCO; DIESEL; CÂMBIO AUTOMÁTICO; COM COMPACTADOR MARCA PLANALTO - FUNCIONANDO")</f>
      </c>
      <c r="C50" s="4" t="inlineStr">
        <is>
          <t>Não vendido</t>
        </is>
      </c>
      <c r="D50" s="4" t="inlineStr">
        <is>
          <t>12</t>
        </is>
      </c>
      <c r="E50" s="5" t="inlineStr">
        <is>
          <t>77.500,00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=HYPERLINK("https://leilaoonline.net/lote/detalhe/190583", "113")</f>
      </c>
      <c r="B51" s="4" t="s">
        <f>=HYPERLINK("https://leilaoonline.net/lote/detalhe/190583", "CAMINHÃO VW 17.280; 2014/2015; BRANCO; DIESEL; CÂMBIO AUTOMÁTICO - FUNCIONANDO")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77.500,00</t>
        </is>
      </c>
      <c r="F5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2026-04-13T13:41:20.00Z</dcterms:created>
  <dc:creator>Tellks Tecnologia</dc:creator>
  <cp:revision>0</cp:revision>
</cp:coreProperties>
</file>