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LUNA 70/46 &amp; ZOOMLION 2009 • Maquinas Pesadas • Caminhões • Módulos de Britagem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=HYPERLINK("https://leilaoonline.net/lote/detalhe/12079", "001")</f>
      </c>
      <c r="B11" s="4" t="s">
        <f>=HYPERLINK("https://leilaoonline.net/lote/detalhe/12079",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=HYPERLINK("https://leilaoonline.net/lote/detalhe/12301", "002")</f>
      </c>
      <c r="B12" s="4" t="s">
        <f>=HYPERLINK("https://leilaoonline.net/lote/detalhe/12301", " CKS-JUQ7853-2015 - CAMINHÃO MEDIO BASCULANTE VOLVO FM12 420 6X4     ")</f>
      </c>
      <c r="C12" s="4" t="inlineStr">
        <is>
          <t>Vendido</t>
        </is>
      </c>
      <c r="D12" s="4" t="inlineStr">
        <is>
          <t>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=HYPERLINK("https://leilaoonline.net/lote/detalhe/12303", "003")</f>
      </c>
      <c r="B13" s="4" t="s">
        <f>=HYPERLINK("https://leilaoonline.net/lote/detalhe/12303", " TFA-CP5807-2017 - BASCULANTE - MERCEDES BENS - ACTRIS 4844 - ANO: 2009   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=HYPERLINK("https://leilaoonline.net/lote/detalhe/12300", "004")</f>
      </c>
      <c r="B14" s="4" t="s">
        <f>=HYPERLINK("https://leilaoonline.net/lote/detalhe/12300", " CKS-JUI8378-2017 - CAMINHÃO - MERCEDES BENZ - CAMINHÃO COM MECANISMO OPERACIONAL SONDA MERCEDES BENZ 2423K, 231 HP - ANO: 2002/2002   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=HYPERLINK("https://leilaoonline.net/lote/detalhe/12302", "005")</f>
      </c>
      <c r="B15" s="4" t="s">
        <f>=HYPERLINK("https://leilaoonline.net/lote/detalhe/12302", " MUT-MBR28645-2017 - RODOVIÁRIO - MERCEDE BENS - L1313 - ANO: 1982   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=HYPERLINK("https://leilaoonline.net/lote/detalhe/12326", "006")</f>
      </c>
      <c r="B16" s="4" t="s">
        <f>=HYPERLINK("https://leilaoonline.net/lote/detalhe/12326", "GSO-HEU6333-2017 - BASCULANTE - MERCEDES BENZ - ACTROS 4844 - ANO: 2009")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=HYPERLINK("https://leilaoonline.net/lote/detalhe/12298", "008")</f>
      </c>
      <c r="B17" s="4" t="s">
        <f>=HYPERLINK("https://leilaoonline.net/lote/detalhe/12298", " PIC-PM9809-2017 - CARREGADEIRA - CATERPILLAR - 980H - ANO: 2008    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109.500,00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=HYPERLINK("https://leilaoonline.net/lote/detalhe/12299", "009")</f>
      </c>
      <c r="B18" s="4" t="s">
        <f>=HYPERLINK("https://leilaoonline.net/lote/detalhe/12299", " MARI-PM8514-2017 - CARREGADEIRA 980H - CATERPILLAR - 980H - ANO: 2007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=HYPERLINK("https://leilaoonline.net/lote/detalhe/12297", "010")</f>
      </c>
      <c r="B19" s="4" t="s">
        <f>=HYPERLINK("https://leilaoonline.net/lote/detalhe/12297", " FAB-PM4323-2017 - CARREGADEIRA - CATERPILLAR - 980H - ANO: 2011   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=HYPERLINK("https://leilaoonline.net/lote/detalhe/12313", "011")</f>
      </c>
      <c r="B20" s="4" t="s">
        <f>=HYPERLINK("https://leilaoonline.net/lote/detalhe/12313", " MARI-TE2202-2017 - TRATOR ESTEIRA - KOMATSU - D61EX15 - ANO: 2003   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55.500,00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=HYPERLINK("https://leilaoonline.net/lote/detalhe/12308", "012")</f>
      </c>
      <c r="B21" s="4" t="s">
        <f>=HYPERLINK("https://leilaoonline.net/lote/detalhe/12308", " MARI-TE4403-2017 - TRATOR ESTEIRA - KOMATSU - D375AX5 - ANO: 2003   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=HYPERLINK("https://leilaoonline.net/lote/detalhe/12304", "013")</f>
      </c>
      <c r="B22" s="4" t="s">
        <f>=HYPERLINK("https://leilaoonline.net/lote/detalhe/12304", " MARI-TP4702-2017 - TRATOR PNEUS - KOMATSU - WD600-1 - ANO: 2004 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=HYPERLINK("https://leilaoonline.net/lote/detalhe/12295", "014")</f>
      </c>
      <c r="B23" s="4" t="s">
        <f>=HYPERLINK("https://leilaoonline.net/lote/detalhe/12295", " 082-1177-2017 - GUINDASTE - LUNA ALG - GT - 70/46 - ANO: 2005 - SERIAL / CHASSI: VS9AT720051104014 -   ")</f>
      </c>
      <c r="C23" s="4" t="inlineStr">
        <is>
          <t>Vendido</t>
        </is>
      </c>
      <c r="D23" s="4" t="inlineStr">
        <is>
          <t>133</t>
        </is>
      </c>
      <c r="E23" s="5" t="inlineStr">
        <is>
          <t>207.000,00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=HYPERLINK("https://leilaoonline.net/lote/detalhe/12312", "015")</f>
      </c>
      <c r="B24" s="4" t="s">
        <f>=HYPERLINK("https://leilaoonline.net/lote/detalhe/12312", " MARI-TE4414-2017 - TRATOR ESTEIRA - KOMATSU - D375AX5 - ANO: 2003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=HYPERLINK("https://leilaoonline.net/lote/detalhe/12088", "016")</f>
      </c>
      <c r="B25" s="4" t="s">
        <f>=HYPERLINK("https://leilaoonline.net/lote/detalhe/12088", " AGLP-MN1304-2017 - MOTONIVELADORA - VOLVO -  G720 - ANO: 2006 - SERIAL / CHASSI: 502030 - TAG/CP: MN1404 - KMS / HRS TRABALHADAS: 14653 - CONDIÇÃO: DESATIVADO - IMOBILIZADO: 1000725555 - 8000007567 - MOTOR: SIM - TRANSMISSÃO: SIM -   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37.000,00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=HYPERLINK("https://leilaoonline.net/lote/detalhe/12087", "018")</f>
      </c>
      <c r="B26" s="4" t="s">
        <f>=HYPERLINK("https://leilaoonline.net/lote/detalhe/12087",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=HYPERLINK("https://leilaoonline.net/lote/detalhe/12322", "019")</f>
      </c>
      <c r="B27" s="4" t="s">
        <f>=HYPERLINK("https://leilaoonline.net/lote/detalhe/12322", " SSG-015-2017 - GUINDASTE - CAMINHAO GUINDASTE MOVEL ZOOMLION ZLJ5459JQZ70V - QY70V - ANO: 2009   LOC.: Canaa dos Carajás/PA")</f>
      </c>
      <c r="C27" s="4" t="inlineStr">
        <is>
          <t>Vendido</t>
        </is>
      </c>
      <c r="D27" s="4" t="inlineStr">
        <is>
          <t>97</t>
        </is>
      </c>
      <c r="E27" s="5" t="inlineStr">
        <is>
          <t>153.000,00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=HYPERLINK("https://leilaoonline.net/lote/detalhe/12084", "020")</f>
      </c>
      <c r="B28" s="4" t="s">
        <f>=HYPERLINK("https://leilaoonline.net/lote/detalhe/12084", " AGLP-PF0117-2017 - PERFURATRIZ - ATLAS COPCO  - DM30 - ANO: 2002 - SERIAL / CHASSI: 7744 - TAG/CP: PF0117 - KMS / HRS TRABALHADAS: 30158 - CONDIÇÃO: FALTAM PEÇAS - IMOBILIZADO: 1000725554 - 8000007329 - MOTOR: SIM - TRANSMISSÃO: SIM -  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=HYPERLINK("https://leilaoonline.net/lote/detalhe/12306", "021")</f>
      </c>
      <c r="B29" s="4" t="s">
        <f>=HYPERLINK("https://leilaoonline.net/lote/detalhe/12306", " 082-1191-2017 - PÁ MECÂNICA - CATERPILLAR - 988B - ANO: 1972   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=HYPERLINK("https://leilaoonline.net/lote/detalhe/12310", "022")</f>
      </c>
      <c r="B30" s="4" t="s">
        <f>=HYPERLINK("https://leilaoonline.net/lote/detalhe/12310", " 082-1193-2017 - TRATOR - CATERPILLAR - D8R - ANO: 2010   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74.500,00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=HYPERLINK("https://leilaoonline.net/lote/detalhe/12305", "023")</f>
      </c>
      <c r="B31" s="4" t="s">
        <f>=HYPERLINK("https://leilaoonline.net/lote/detalhe/12305", " BAO-TE4110-2017 - TRATOR - CATERPILLAR - D8R - ANO: 2004 -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=HYPERLINK("https://leilaoonline.net/lote/detalhe/12081", "024")</f>
      </c>
      <c r="B32" s="4" t="s">
        <f>=HYPERLINK("https://leilaoonline.net/lote/detalhe/12081",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=HYPERLINK("https://leilaoonline.net/lote/detalhe/12204", "025")</f>
      </c>
      <c r="B33" s="4" t="s">
        <f>=HYPERLINK("https://leilaoonline.net/lote/detalhe/12204",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=HYPERLINK("https://leilaoonline.net/lote/detalhe/12078", "026")</f>
      </c>
      <c r="B34" s="4" t="s">
        <f>=HYPERLINK("https://leilaoonline.net/lote/detalhe/12078",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=HYPERLINK("https://leilaoonline.net/lote/detalhe/12082", "027")</f>
      </c>
      <c r="B35" s="4" t="s">
        <f>=HYPERLINK("https://leilaoonline.net/lote/detalhe/12082",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=HYPERLINK("https://leilaoonline.net/lote/detalhe/12296", "028")</f>
      </c>
      <c r="B36" s="4" t="s">
        <f>=HYPERLINK("https://leilaoonline.net/lote/detalhe/12296",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36" s="4" t="inlineStr">
        <is>
          <t>Vendido</t>
        </is>
      </c>
      <c r="D36" s="4" t="inlineStr">
        <is>
          <t>16</t>
        </is>
      </c>
      <c r="E36" s="5" t="inlineStr">
        <is>
          <t>81.000,00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=HYPERLINK("https://leilaoonline.net/lote/detalhe/12486", "029")</f>
      </c>
      <c r="B37" s="4" t="s">
        <f>=HYPERLINK("https://leilaoonline.net/lote/detalhe/12486", "SG-018-2017 - CARREGADEIRA - CATERPILAR - 994D - ANO: 2003")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=HYPERLINK("https://leilaoonline.net/lote/detalhe/12314", "036")</f>
      </c>
      <c r="B38" s="4" t="s">
        <f>=HYPERLINK("https://leilaoonline.net/lote/detalhe/12314", " FAB-PM9806-2017 - CARREGADEIRA - CATERPILLAR - 980H - ANO: 2011 -     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106.500,00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=HYPERLINK("https://leilaoonline.net/lote/detalhe/12115", "037")</f>
      </c>
      <c r="B39" s="4" t="s">
        <f>=HYPERLINK("https://leilaoonline.net/lote/detalhe/12115",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=HYPERLINK("https://leilaoonline.net/lote/detalhe/12116", "038")</f>
      </c>
      <c r="B40" s="4" t="s">
        <f>=HYPERLINK("https://leilaoonline.net/lote/detalhe/12116",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=HYPERLINK("https://leilaoonline.net/lote/detalhe/12117", "039")</f>
      </c>
      <c r="B41" s="4" t="s">
        <f>=HYPERLINK("https://leilaoonline.net/lote/detalhe/12117",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8.650,00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=HYPERLINK("https://leilaoonline.net/lote/detalhe/12309", "043")</f>
      </c>
      <c r="B42" s="4" t="s">
        <f>=HYPERLINK("https://leilaoonline.net/lote/detalhe/12309", " TAM-HBR8307-2017 - CAMINHONETE - GM - S10 ADVANTAGE - ANO: 2006 -    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=HYPERLINK("https://leilaoonline.net/lote/detalhe/12311", "044")</f>
      </c>
      <c r="B43" s="4" t="s">
        <f>=HYPERLINK("https://leilaoonline.net/lote/detalhe/12311", " TAM-HBL5383-2017 - CARRO - GM - CORSA - ANO: 2004 -     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=HYPERLINK("https://leilaoonline.net/lote/detalhe/12488", "045")</f>
      </c>
      <c r="B44" s="4" t="s">
        <f>=HYPERLINK("https://leilaoonline.net/lote/detalhe/12488", "TIG-006-2017 - VAN - M. BENZ - 313CDI SPRINTERF - ANO: 2007/2008")</f>
      </c>
      <c r="C44" s="4" t="inlineStr">
        <is>
          <t>Vendido</t>
        </is>
      </c>
      <c r="D44" s="4" t="inlineStr">
        <is>
          <t>2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=HYPERLINK("https://leilaoonline.net/lote/detalhe/12083", "046")</f>
      </c>
      <c r="B45" s="4" t="s">
        <f>=HYPERLINK("https://leilaoonline.net/lote/detalhe/12083",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45.500,00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=HYPERLINK("https://leilaoonline.net/lote/detalhe/12080", "047")</f>
      </c>
      <c r="B46" s="4" t="s">
        <f>=HYPERLINK("https://leilaoonline.net/lote/detalhe/12080",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=HYPERLINK("https://leilaoonline.net/lote/detalhe/12086", "048")</f>
      </c>
      <c r="B47" s="4" t="s">
        <f>=HYPERLINK("https://leilaoonline.net/lote/detalhe/12086",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=HYPERLINK("https://leilaoonline.net/lote/detalhe/12479", "049")</f>
      </c>
      <c r="B48" s="4" t="s">
        <f>=HYPERLINK("https://leilaoonline.net/lote/detalhe/12479", "CKS-MRO-029-2017 - MOTOR COMPONENTE; TIPO: LOCOM; 477735 P&amp;H  (ITEM USADO, NÃO GARANTIMOS O FUNCIONAMENTO). PARTES E PEÇAS - CÓDIGO GRUPO DE MERCADORIAS: 25175102B PEÇAS E ACESSÓRIOS DE VEÍCULO PESADO - SERÁ VENDIDO NO ESTADO EM QUE SE ENCONTRA - LOC.: PARAUAPEBAS")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=HYPERLINK("https://leilaoonline.net/lote/detalhe/12324", "050")</f>
      </c>
      <c r="B49" s="4" t="s">
        <f>=HYPERLINK("https://leilaoonline.net/lote/detalhe/12324", "CKS-MRO-021-2017 - 12 MOTORES SIEMENS 380CV; 3 MOTORES BUCYRUS CORRENTE ALTERNADAS  - SERA VENDIDO NO ESTADO EM QUE SE ENCONTRA - LOC.: PARAUPEBAS/PA")</f>
      </c>
      <c r="C49" s="4" t="inlineStr">
        <is>
          <t>Vendido</t>
        </is>
      </c>
      <c r="D49" s="4" t="inlineStr">
        <is>
          <t>76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=HYPERLINK("https://leilaoonline.net/lote/detalhe/12480", "051")</f>
      </c>
      <c r="B50" s="4" t="s">
        <f>=HYPERLINK("https://leilaoonline.net/lote/detalhe/12480", "CKS-MRO-005-2017 - MOTOR CA 75KW A 7500KW TRIFASICOS , MOTORES E GERADORES, ELETRICOS, EXCETO OS GRUPOS ELETROGENEOS. USADO. / MOTOR CA 75KW A 7500KW TRIFASICOS, MOTORES E GERADORES, ELETRICOS, EXCETO OS GRUPOS ELETROGENEOS. USADO. PARTES E PEÇAS - CÓDIGO GRUPO DE MERCADORIAS: EP0112 MOTORES ELETRIC")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20.500,00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=HYPERLINK("https://leilaoonline.net/lote/detalhe/12091", "052")</f>
      </c>
      <c r="B51" s="4" t="s">
        <f>=HYPERLINK("https://leilaoonline.net/lote/detalhe/12091", " FAB-046-2017 - CORREIA TRANSPORTADORA; TIPO: FECHADA; SERVICO. BORRACHA NATURAL/QUANTIDADE LONAS: 3LONAS; LARGURA: 2700MM; COMPRIMENTO CORREIA: 14,34 M   - SERÁ VENDIDO NO ESTADO DE CONSERVAÇÃO EM QUE SE ENCONTRA. LOC.: OURO PRETO/MG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=HYPERLINK("https://leilaoonline.net/lote/detalhe/12107", "053")</f>
      </c>
      <c r="B52" s="4" t="s">
        <f>=HYPERLINK("https://leilaoonline.net/lote/detalhe/12107", " SLB-069-2017 - PEÇAS DIVERSAS CATERPILLAR; BUCYRUS; KOMATSU; CHICAGO; CUMMINS; ATLASCOPCO; APROX 449 PÇS. -  SERA VENDIDO NO ESTADO EM QUE SE ENCONTRA - LOC.: MARABA/CMD-SALOBO • VEJA DESCRITIVO DE ÍTENS •   ")</f>
      </c>
      <c r="C52" s="4" t="inlineStr">
        <is>
          <t>Vendido</t>
        </is>
      </c>
      <c r="D52" s="4" t="inlineStr">
        <is>
          <t>19</t>
        </is>
      </c>
      <c r="E52" s="5" t="inlineStr">
        <is>
          <t>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=HYPERLINK("https://leilaoonline.net/lote/detalhe/12106", "054")</f>
      </c>
      <c r="B53" s="4" t="s">
        <f>=HYPERLINK("https://leilaoonline.net/lote/detalhe/12106", " SLB-066-2017 - PEÇAS DIVERSAS CATERPILLAR; BUCYRUS; KOMATSU; CHICAGO; CUMMINS; ATLASCOPCO; FERTECO; SOTREQ; DETROIT; APROX 235 PÇS.  - SERA VENDIDO NO ESTADO EM QUE SE ENCONTRA - LOC.: MARABA/CMD-SALOBO     • VEJA DESCRITIVO DE ÍTENS •")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=HYPERLINK("https://leilaoonline.net/lote/detalhe/12323", "056")</f>
      </c>
      <c r="B54" s="4" t="s">
        <f>=HYPERLINK("https://leilaoonline.net/lote/detalhe/12323", "CKS-MRO-004-2017 - CHUTE,APLICAÇÃO EM TRANSPORTADOR DE CORREIA. MATERIAL PLACAS EM AÇO REVESTIDA COM PLACAS DE CDP")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3.100,00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=HYPERLINK("https://leilaoonline.net/lote/detalhe/12294", "057")</f>
      </c>
      <c r="B55" s="4" t="s">
        <f>=HYPERLINK("https://leilaoonline.net/lote/detalhe/12294",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55" s="4" t="inlineStr">
        <is>
          <t>Vendido</t>
        </is>
      </c>
      <c r="D55" s="4" t="inlineStr">
        <is>
          <t>44</t>
        </is>
      </c>
      <c r="E55" s="5" t="inlineStr">
        <is>
          <t>9.000,00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=HYPERLINK("https://leilaoonline.net/lote/detalhe/12325", "058")</f>
      </c>
      <c r="B56" s="4" t="s">
        <f>=HYPERLINK("https://leilaoonline.net/lote/detalhe/12325", "SLS-EQ-023-2017 - PRENSA HIDRAULICA - HYDRATECH - PH 212-01 - ANO: 1986")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=HYPERLINK("https://leilaoonline.net/lote/detalhe/12293", "059")</f>
      </c>
      <c r="B57" s="4" t="s">
        <f>=HYPERLINK("https://leilaoonline.net/lote/detalhe/12293", "SLS-EQ-019-2017 - TORNO HORIZONTAL PEQUENO ROMI I30 - ANO: 1971")</f>
      </c>
      <c r="C57" s="4" t="inlineStr">
        <is>
          <t>Vendido</t>
        </is>
      </c>
      <c r="D57" s="4" t="inlineStr">
        <is>
          <t>22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=HYPERLINK("https://leilaoonline.net/lote/detalhe/12477", "060")</f>
      </c>
      <c r="B58" s="4" t="s">
        <f>=HYPERLINK("https://leilaoonline.net/lote/detalhe/12477", "BAO-082-2017 - TORNO ELÉTRICO WECHECO, ANO FABRICAÇÃO 1980; TORNO MECÂNICO ROMI, SÉRIE S0255566/155, ANO DE FABRICAÇÃO 1980; PLAINA ZOCCA, SÉRIE Z650, ANO DE FABRICAÇÃO 1966; ESMERILHADOR BLOUNT, SÉRIE S62145, ANO DE FABRICAÇÃO 1980; FURADEIRA DE COLUNA YADOI, SÉRIE S580, ANO DE FABRICAÇÃO 1980,")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=HYPERLINK("https://leilaoonline.net/lote/detalhe/12476", "061")</f>
      </c>
      <c r="B59" s="4" t="s">
        <f>=HYPERLINK("https://leilaoonline.net/lote/detalhe/12476", "082-1192-2017 - EMPILHADEIRA - HYSTER -  ANO: 1975")</f>
      </c>
      <c r="C59" s="4" t="inlineStr">
        <is>
          <t>Vendido</t>
        </is>
      </c>
      <c r="D59" s="4" t="inlineStr">
        <is>
          <t>38</t>
        </is>
      </c>
      <c r="E59" s="5" t="inlineStr">
        <is>
          <t>8.000,00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=HYPERLINK("https://leilaoonline.net/lote/detalhe/12205", "062")</f>
      </c>
      <c r="B60" s="4" t="s">
        <f>=HYPERLINK("https://leilaoonline.net/lote/detalhe/12205", " CKS-MRO-023-2017 - 2 DRIVES DIVERSOS, COMANDO FINAL, DRIVES DIVERSOS, COMANDO FINAL (CILINDRO), FABRICANTE CAT. - SERÁ VENDIDO NO ESTADO EM QUE SE ENCONTRA - LOC.: PARAUPEBAS / PARÁ    ")</f>
      </c>
      <c r="C60" s="4" t="inlineStr">
        <is>
          <t>Vendido</t>
        </is>
      </c>
      <c r="D60" s="4" t="inlineStr">
        <is>
          <t>9</t>
        </is>
      </c>
      <c r="E60" s="5" t="inlineStr">
        <is>
          <t>8.250,00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=HYPERLINK("https://leilaoonline.net/lote/detalhe/12481", "063")</f>
      </c>
      <c r="B61" s="4" t="s">
        <f>=HYPERLINK("https://leilaoonline.net/lote/detalhe/12481", "MARAB-008-2017 - KARCHER KRM-1700 - VARREDEIRA MODELO  KMR 1700 D KAT - ANO: 2015 - SERIAL / CHASSI: 11-002 - RENAVAM:  - PLACA:  - TAG/CP:  - KMS / HRS TRABALHADAS:  - CONDIÇÃO: DESATIVADO - IMOBILIZADO: 1000724877 - 8000007608 - MOTOR: SIM - TRANSMISSÃO: SIM - CAÇAMBA(PÁ)/LÂMINA: NÃO - EQUIPAMENTO")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=HYPERLINK("https://leilaoonline.net/lote/detalhe/12482", "064")</f>
      </c>
      <c r="B62" s="4" t="s">
        <f>=HYPERLINK("https://leilaoonline.net/lote/detalhe/12482", "MARAB-009-2017 - KARCHER KRM-1700 D - VARREDEIRA DE PISO  KMR 1700 D KAT DIESEL P - ANO: 2014 - SERIAL / CHASSI: 011-173 - RENAVAM:  - PLACA:  - TAG/CP:  - KMS / HRS TRABALHADAS:  - CONDIÇÃO: DESATIVADO - IMOBILIZADO: 1000440538 - 8000007607 - MOTOR: SIM - TRANSMISSÃO: SIM - CAÇAMBA(PÁ)/LÂMINA: NÃO 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=HYPERLINK("https://leilaoonline.net/lote/detalhe/12101", "065")</f>
      </c>
      <c r="B63" s="4" t="s">
        <f>=HYPERLINK("https://leilaoonline.net/lote/detalhe/12101", " SLS-MRO-051-2017 - APROX. 2872 SAPATA FREIO TA741 ITEM 2 CVRD E 48 BLOCO COMPONENTE 200K-36-3870 CVRD ITEM  - SERA VENDIDO NO ESTADO EM QUE SE ENCONTRA - LOC.: SÃO LUIS / MA   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=HYPERLINK("https://leilaoonline.net/lote/detalhe/12090", "066")</f>
      </c>
      <c r="B64" s="4" t="s">
        <f>=HYPERLINK("https://leilaoonline.net/lote/detalhe/12090", " OIA-028-2017 - COMPONENTES, PARTES E PECAS ELETRICOS - ELETRONICOS DIVERSOS - APROX. 100 PÇS. SERÁ VENDIDO NO ESTADO EM QUE SE ENCONTRA - LOC.: OURILÂNDIA DO NORTE / PARÁ   • VEJA DESCRITIVO DE ÍTENS •")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=HYPERLINK("https://leilaoonline.net/lote/detalhe/12093", "067")</f>
      </c>
      <c r="B65" s="4" t="s">
        <f>=HYPERLINK("https://leilaoonline.net/lote/detalhe/12093", " FAB-045-2017 - 11 CHAVES DESALINHAMENTO; MATERIAL INVOLUCRO: ALUMINIO FUNDIDO; ACIONAMENTO: ROLETE; CONTATOS: 3NA3NF; TENSAO MAXIMA: 250VCA; CORRENTE:  - SERÁ VENDIDO NO ESTADO DE CONSERVAÇÃO EM QUE SE ENCONTRA. LOC.: OURO PRETO/MG 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=HYPERLINK("https://leilaoonline.net/lote/detalhe/12472", "068")</f>
      </c>
      <c r="B66" s="4" t="s">
        <f>=HYPERLINK("https://leilaoonline.net/lote/detalhe/12472", "SLB-079-2017 - CAVALETES PARA ROLOS DE TRANSPORTADOR DE CORREIAS COMPRIMENTO2.270MM;  2.800MM; 2.070MM; 2.760MM E 2.470MM; APROX. 59 PÇS.  - SERA VENDIDO NO ESTADO EM QUE SE ENCONTRA - LOC. MARABA/PA - CMD DE SALOBO")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=HYPERLINK("https://leilaoonline.net/lote/detalhe/12475", "069")</f>
      </c>
      <c r="B67" s="4" t="s">
        <f>=HYPERLINK("https://leilaoonline.net/lote/detalhe/12475", "082-1155-2017 - MÓVEIS E UTENSÍLIOS DIVERSOS")</f>
      </c>
      <c r="C67" s="4" t="inlineStr">
        <is>
          <t>Vendido</t>
        </is>
      </c>
      <c r="D67" s="4" t="inlineStr">
        <is>
          <t>7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=HYPERLINK("https://leilaoonline.net/lote/detalhe/12096", "070")</f>
      </c>
      <c r="B68" s="4" t="s">
        <f>=HYPERLINK("https://leilaoonline.net/lote/detalhe/12096", " OIA-032-2017 - APROX 88 ROLAMENTOS DIVERSOS, MARCAS, SKF, UDDEHOLM, IMBIL, CLARK, INTECO, FRM, INA, FAG E OUTROS - SERÁ VENDIDO NO ESTADO EM QUE SE ENCONTRA - LOC.: OURILÂNDIA DO NORTE / PARÁ     • VEJA DESCRITIVO DE ÍTENS •")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=HYPERLINK("https://leilaoonline.net/lote/detalhe/12467", "071")</f>
      </c>
      <c r="B69" s="4" t="s">
        <f>=HYPERLINK("https://leilaoonline.net/lote/detalhe/12467", "OIA-039-2017 - APROX. 50 ROLAMENTOS DIVERSOS; SERÁ VENDIDO NO ESTADO EM QUE SE ENCONTRA - LOC.: OURILANDIA DO NORTE/PA • VEJA DESCRITIVO DE ÍTENS •")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=HYPERLINK("https://leilaoonline.net/lote/detalhe/12478", "072")</f>
      </c>
      <c r="B70" s="4" t="s">
        <f>=HYPERLINK("https://leilaoonline.net/lote/detalhe/12478", "CKS-015-2017-ZIPI - ROLAMENTOS; PEÇAS E PARTES DIVERSAS DE MAQUINAS PESADAS, APROX 954 PÇS; SERÁ VENDIDO NO ESTADO EM QUE SE ENCONTRA - LOC.: PARAUAPEBAS ‐ PA • VEJA DESCRITIVO DE ITENS • ")</f>
      </c>
      <c r="C70" s="4" t="inlineStr">
        <is>
          <t>Vendido</t>
        </is>
      </c>
      <c r="D70" s="4" t="inlineStr">
        <is>
          <t>29</t>
        </is>
      </c>
      <c r="E70" s="5" t="inlineStr">
        <is>
          <t>5.350,00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=HYPERLINK("https://leilaoonline.net/lote/detalhe/12105", "073")</f>
      </c>
      <c r="B71" s="4" t="s">
        <f>=HYPERLINK("https://leilaoonline.net/lote/detalhe/12105", " SLB-057-2017 - PEÇAS DIVERSAS CATERPILLAR; KOMATSU; PARKER; WABCO FRESIN; BUCYRUS; ATLASCOPCO; CUMMINS; APROX. 670 PÇS. - SERA VENDIDO NO ESTADO EM QUE SE ENCONTRA - LOC.: MARABA/CMD-SALOBO • VEJA DESCRITIVO DE ÍTENS •")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=HYPERLINK("https://leilaoonline.net/lote/detalhe/12471", "074")</f>
      </c>
      <c r="B72" s="4" t="s">
        <f>=HYPERLINK("https://leilaoonline.net/lote/detalhe/12471", "SLB-078-2017 - APROX. 62.000KG - PEÇAS DE MOINHO - ITENS: REVESTIMENTO INTERNO ESPELHO PN 1950-100-01B / REVESTIMENTO INTERNO EXTERNO PN 1950-101-01B / REVESTIMENTO INTERNO DECARGA PN 1950-102-01B / PLACA DE DESCARTES MOINHOS / PLACA DE DESCARTES MOINHOS MRO - ZIPI - CÓDIGO GRUPO DE MERCADORIAS: 201")</f>
      </c>
      <c r="C72" s="4" t="inlineStr">
        <is>
          <t>Não vendido</t>
        </is>
      </c>
      <c r="D72" s="4" t="inlineStr">
        <is>
          <t>135</t>
        </is>
      </c>
      <c r="E72" s="5" t="inlineStr">
        <is>
          <t>23.800,00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=HYPERLINK("https://leilaoonline.net/lote/detalhe/12094", "075")</f>
      </c>
      <c r="B73" s="4" t="s">
        <f>=HYPERLINK("https://leilaoonline.net/lote/detalhe/12094", " SLB-072-2017 - 2 MANTAS COMPONENTE; TIPO: REVESTIMENTO; MATERIAL: ACO CARBONO; SUBAPLICACAO: DIMENSOES; APLICACAO: BRITADOR GIRATORIO - SERA VENDIDO NO ESTADO EM QUE SE ENCONTRA - LOC.: MARABA/CMD-SALOBO  ")</f>
      </c>
      <c r="C73" s="4" t="inlineStr">
        <is>
          <t>Vendido</t>
        </is>
      </c>
      <c r="D73" s="4" t="inlineStr">
        <is>
          <t>49</t>
        </is>
      </c>
      <c r="E73" s="5" t="inlineStr">
        <is>
          <t>7.700,00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=HYPERLINK("https://leilaoonline.net/lote/detalhe/12095", "076")</f>
      </c>
      <c r="B74" s="4" t="s">
        <f>=HYPERLINK("https://leilaoonline.net/lote/detalhe/12095", " SLB-070-2017 - 5 DISPOSITIVOS DE CILINDRO HIDRAULICO, COMPLETO COM ACESSORIOS DE MOMTAGEM, MANGUEIRA PARA INTERLIGAÇÃO E ENGATES HIDRAULICOS RAPIDOS.  - SERA VENDIDO NO ESTADO EM QUE SE ENCONTRA - LOC.: MARABA/CMD-SALOBO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=HYPERLINK("https://leilaoonline.net/lote/detalhe/12487", "077")</f>
      </c>
      <c r="B75" s="4" t="s">
        <f>=HYPERLINK("https://leilaoonline.net/lote/detalhe/12487", "SLB-043-2017 - EIXO HELICODAL - SERA VENDIDO NO ESTADO EM QUE SE ENCONTRA - LOC. MARABA/PA - CMD DE SALOBO")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=HYPERLINK("https://leilaoonline.net/lote/detalhe/12097", "078")</f>
      </c>
      <c r="B76" s="4" t="s">
        <f>=HYPERLINK("https://leilaoonline.net/lote/detalhe/12097",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=HYPERLINK("https://leilaoonline.net/lote/detalhe/12099", "079")</f>
      </c>
      <c r="B77" s="4" t="s">
        <f>=HYPERLINK("https://leilaoonline.net/lote/detalhe/12099",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=HYPERLINK("https://leilaoonline.net/lote/detalhe/12102", "080")</f>
      </c>
      <c r="B78" s="4" t="s">
        <f>=HYPERLINK("https://leilaoonline.net/lote/detalhe/12102",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78" s="4" t="inlineStr">
        <is>
          <t>Vendido</t>
        </is>
      </c>
      <c r="D78" s="4" t="inlineStr">
        <is>
          <t>5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=HYPERLINK("https://leilaoonline.net/lote/detalhe/12098", "081")</f>
      </c>
      <c r="B79" s="4" t="s">
        <f>=HYPERLINK("https://leilaoonline.net/lote/detalhe/12098", " SLS-MRO-043-2017 - 2 MOTORES CC 40CV 180 V1, 13 RODAS COMPONEN; DESENHO-311K-52-7000 SUPOC  - SERA VENDIDO NO ESTADO EM QUE SE ENCONTRA - LOC.: SÃO LUIS / MA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=HYPERLINK("https://leilaoonline.net/lote/detalhe/12364", "082")</f>
      </c>
      <c r="B80" s="4" t="s">
        <f>=HYPERLINK("https://leilaoonline.net/lote/detalhe/12364", " SSG-020-2017 - 13 PARTES E PECAS EQUIPAMENTOS DIVERSOS; APROX. 77 BOCAL SA225988M1 METSO; FABRICANTE METSO MINERA - SERÁ VENDIDO NO ESTADO EM QUE SE ENCONTRA - LOC.: : CANAA DOS CARAJAS/PA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=HYPERLINK("https://leilaoonline.net/lote/detalhe/12484", "083")</f>
      </c>
      <c r="B81" s="4" t="s">
        <f>=HYPERLINK("https://leilaoonline.net/lote/detalhe/12484", "OIA-034-2017 - PARTES E PEÇAS DE COMPOENENTES ELETRICOS DIVERSOS - 32 PEÇAS SERÁ VENDIDO NO ESTADO EM QUE SE ENCONTRA - LOC.: OURILANDIA DO NORTE/PA")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=HYPERLINK("https://leilaoonline.net/lote/detalhe/12100", "085")</f>
      </c>
      <c r="B82" s="4" t="s">
        <f>=HYPERLINK("https://leilaoonline.net/lote/detalhe/12100", " OIA-031-2017 - APROX 100 FILTROS DIVERSOS -  SERÁ VENDIDO NO ESTADO EM QUE SE ENCONTRA - LOC.: OURILÂNDIA DO NORTE / PARÁ     • VEJA DESCRITIVO DE ÍTENS •")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=HYPERLINK("https://leilaoonline.net/lote/detalhe/12103", "086")</f>
      </c>
      <c r="B83" s="4" t="s">
        <f>=HYPERLINK("https://leilaoonline.net/lote/detalhe/12103", " OIA-030-2017 - COMPOENENTES DE VEDAÇÃO DIVERSOS 5 PÇS. -  SERÁ VENDIDO NO ESTADO EM QUE SE ENCONTRA - LOC.: OURILÂNDIA DO NORTE / PARÁ     • VEJA DESCRITIVO DE ÍTENS •")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=HYPERLINK("https://leilaoonline.net/lote/detalhe/12104", "087")</f>
      </c>
      <c r="B84" s="4" t="s">
        <f>=HYPERLINK("https://leilaoonline.net/lote/detalhe/12104", "OIA-029-2017 - 70 MANGUEIRAS COMPONENTE; TIPO: FLEXIVEL; MATERIAL: ACO INOX; APLICACAO: TUBO INSTRUMENTACAO CARCACA; MODELO: Y; ABRICANTE/REFER#NCIA:S MS SIEMAG/23090394")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=HYPERLINK("https://leilaoonline.net/lote/detalhe/12485", "089")</f>
      </c>
      <c r="B85" s="4" t="s">
        <f>=HYPERLINK("https://leilaoonline.net/lote/detalhe/12485", "OIA-035-2017 - REVESTIMENTO COMPONENTE; TIPO: DESGASTE; MATERIAL: ACO LIGA CROMO; APLICACAO: ALIMENTADOR SAPATA; FABRICANTE/REFER#NCIA:MDE-MANUF E DESENV EQUIP/A-006200-4; / REVESTIMENTO COMPONENTE; TIPO: MOVEL; MATERIAL: ACO CARBONO; DIMENSOES: 660X660X420MM; SUBAPLICACAO: MECANISMO AXIAL; APLICACA")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=HYPERLINK("https://leilaoonline.net/lote/detalhe/12473", "090")</f>
      </c>
      <c r="B86" s="4" t="s">
        <f>=HYPERLINK("https://leilaoonline.net/lote/detalhe/12473", "OIA-037-2017 - APROX. 79 COMPONENTES DE VEDAÇÃO DIVERSOS; SERÁ VENDIDO NO ESTADO EM QUE SE ENCONTRA - LOC.: OURILANDIA DO NORTE/PA • VEJA DESCRITIVO ITENS •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=HYPERLINK("https://leilaoonline.net/lote/detalhe/12111", "091")</f>
      </c>
      <c r="B87" s="4" t="s">
        <f>=HYPERLINK("https://leilaoonline.net/lote/detalhe/12111", " 082-1187-2017 - ROLAMENTOS ROLOS CONICOS; COMPONENTES DE FIXAÇÃO, VALVULAS E OUTROS - APROX. 426 PÇS. SERÁ VENDIDO NO ESTADO EM QUE SE ENCONTRA - LOC.: : TUBARÃO - VITORIA E/S     • VEJA DESCRITIVO DE ÍTENS •")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=HYPERLINK("https://leilaoonline.net/lote/detalhe/12489", "092")</f>
      </c>
      <c r="B88" s="4" t="s">
        <f>=HYPERLINK("https://leilaoonline.net/lote/detalhe/12489", "SLB-071-2017 -  HASTE CILINDRO/BARRAMENTO INDUSTRIAL - ITENS: HASTES T4 7" X 25'  DRICONNEQ/SANDVIK MRO - ZIPI - CÓDIGO GRUPO DE MERCADORIAS: MT074505 PROTECAO SANFONADA - SERA VENDIDO NO ESTADO EM QUE SE ENCONTRA - MARABA/PA")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=HYPERLINK("https://leilaoonline.net/lote/detalhe/12108", "093")</f>
      </c>
      <c r="B89" s="4" t="s">
        <f>=HYPERLINK("https://leilaoonline.net/lote/detalhe/12108", "SLS-MRO-045-2017 - 2 MOTORES CC 260CV MC814 B3D; REDUTOR VEL HELIC 23,58; 36 BOBINA COMPONENTE; A;N410022022X ANSALDO; 4 GRAFITE COMPONENTE; SUBAP;8141064 GM-EMD;")</f>
      </c>
      <c r="C89" s="4" t="inlineStr">
        <is>
          <t>Vendido</t>
        </is>
      </c>
      <c r="D89" s="4" t="inlineStr">
        <is>
          <t>14</t>
        </is>
      </c>
      <c r="E89" s="5" t="inlineStr">
        <is>
          <t>4.500,00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=HYPERLINK("https://leilaoonline.net/lote/detalhe/12113", "094")</f>
      </c>
      <c r="B90" s="4" t="s">
        <f>=HYPERLINK("https://leilaoonline.net/lote/detalhe/12113", "SLS-MRO-040-2017 - 2 MOTORES CC 275CV MC620 B3D; 2 MOTOR CA; 14 FUSIVEL NH; 96 VEDACAO PLANA; 122 CASQUILHO COMPONENTE; TIP;8136114 GM-EMD")</f>
      </c>
      <c r="C90" s="4" t="inlineStr">
        <is>
          <t>Vendido</t>
        </is>
      </c>
      <c r="D90" s="4" t="inlineStr">
        <is>
          <t>51</t>
        </is>
      </c>
      <c r="E90" s="5" t="inlineStr">
        <is>
          <t>15.000,00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=HYPERLINK("https://leilaoonline.net/lote/detalhe/12377", "095")</f>
      </c>
      <c r="B91" s="4" t="s">
        <f>=HYPERLINK("https://leilaoonline.net/lote/detalhe/12377", "SLS-MRO-056-2017 - 3 JG DISPOSITIVO FIXACAO KVD170FF00 VULKAN; 2 PC PAINEL COMPONE; PMCPAN562866 POWER MASTER; 3 JG BORDA CORTANTE29500000005-12; 70 JG GRAMPO DF-313K-46-0003/ 5108/ POS.1 DESENH; SERÁ VENDIDO NO ESTA EM QUE SE ENCONTRA - LOC.: SÃO LUIS/MA")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=HYPERLINK("https://leilaoonline.net/lote/detalhe/12110", "096")</f>
      </c>
      <c r="B92" s="4" t="s">
        <f>=HYPERLINK("https://leilaoonline.net/lote/detalhe/12110", "SLS-MRO-046-2017 - 1598 SAPATA FREIO SAPATA LOCOS GM/GE SIDEREA; 137 ROLO TRANSP 5MM 932MM; 9 ROLO TRANSP 6,3MM 250MM; 8 TIRANTE COMPONE; DESENHO-311K447067 SUPOC")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=HYPERLINK("https://leilaoonline.net/lote/detalhe/12327", "097")</f>
      </c>
      <c r="B93" s="4" t="s">
        <f>=HYPERLINK("https://leilaoonline.net/lote/detalhe/12327", "MUT-035-2017 - 4 AUTOTRANSFORMADORES (20,9KV, 60 HERTZ, 1 FASE) MARCA  SAB NIFE-NIFE BRASIL SIST. ELÉTRICOS  LTDA E IND. TRANSF. KING LTDA; COD. 35002526 - SERÁ VENDIDO NO ESTADO EM QUE SE ENCONTRA - LOC.: NOVA LIMA/MG")</f>
      </c>
      <c r="C93" s="4" t="inlineStr">
        <is>
          <t>Vendido</t>
        </is>
      </c>
      <c r="D93" s="4" t="inlineStr">
        <is>
          <t>8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=HYPERLINK("https://leilaoonline.net/lote/detalhe/12378", "098")</f>
      </c>
      <c r="B94" s="4" t="s">
        <f>=HYPERLINK("https://leilaoonline.net/lote/detalhe/12378", "SLS-MRO-055-2017 - CONTRA RECUO 65H7 / BUCHA ROLAMENTO; TIPO: FIXACAO; DIAMETRO / UNID 0520.0100.011 HENFEL / CAIXA TBA 0098 AMSA ESCAPMAC / RODA COMPONEN;DF-321K-45-0001/5479 SUPOC / MOLA HELICOIDAL EXTERNA LP10549 SANTA MA / PAR CONICO MONTA;CC41/E150/1,69-SCS25005 / VALVULA REDUTORA 529445 SAB WA")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=HYPERLINK("https://leilaoonline.net/lote/detalhe/12085", "099")</f>
      </c>
      <c r="B95" s="4" t="s">
        <f>=HYPERLINK("https://leilaoonline.net/lote/detalhe/12085", " CDM-002-2017 - FORNO - HOSKEN - PL50 - ANO: 2004 - SERIAL / CHASSI: 32004 - RENAVAM:  - PLACA:  - TAG/CP:  - KMS / HRS TRABALHADAS: NOVO - CONDIÇÃO: EM FUNCIONAMENTO - IMOBILIZADO: 1000086842 - 8000007346 - MOTOR: SIM - TRANSMISSÃO:    ")</f>
      </c>
      <c r="C95" s="4" t="inlineStr">
        <is>
          <t>Vendido</t>
        </is>
      </c>
      <c r="D95" s="4" t="inlineStr">
        <is>
          <t>4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=HYPERLINK("https://leilaoonline.net/lote/detalhe/12112", "101")</f>
      </c>
      <c r="B96" s="4" t="s">
        <f>=HYPERLINK("https://leilaoonline.net/lote/detalhe/12112", " MUT-034-2017 - APROX 160 MONITORES TIPO TUBO - SERÁ VENDIDO NO ESTADO DE CONSERVAÇÃO EM QUE SE ENCONTRA. LOC.: NOVA LIMA - MG  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=HYPERLINK("https://leilaoonline.net/lote/detalhe/12470", "102")</f>
      </c>
      <c r="B97" s="4" t="s">
        <f>=HYPERLINK("https://leilaoonline.net/lote/detalhe/12470", "OIA-038-2017 - VALVULAS E PARTES E PECAS EQUIPAMENTOS DIVERSOS;  28 PÇS. SERÁ VENDIDO NO ESTADO EM QUE SE ENCONTRA - LOC.: OURILANDIA DO NORTE/PA    • VEJA DESCRITIVO DE ÍTENS •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=HYPERLINK("https://leilaoonline.net/lote/detalhe/12474", "103")</f>
      </c>
      <c r="B98" s="4" t="s">
        <f>=HYPERLINK("https://leilaoonline.net/lote/detalhe/12474", " 082-1189-2017 - RODAS; EIXOS; ANEIS E OUTROS - 25 PÇS. - SERÁ VENDIDO NO ESTADO EM QUE SE ENCONTRA - LOC.: : TUBARÃO - VITORIA E/S     • VEJA DESCRITIVO DE ÍTENS •")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=HYPERLINK("https://leilaoonline.net/lote/detalhe/12469", "105")</f>
      </c>
      <c r="B99" s="4" t="s">
        <f>=HYPERLINK("https://leilaoonline.net/lote/detalhe/12469", "OIA-036-2017 - APROX. 150 ANÉIS COMPONENTES DIVERSOS; SERÁ VENDIDO NO ESTADO EM QUE SE ENCONTRA - LOC.: OURILANDIA DO NORTE/PA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=HYPERLINK("https://leilaoonline.net/lote/detalhe/12109", "106")</f>
      </c>
      <c r="B100" s="4" t="s">
        <f>=HYPERLINK("https://leilaoonline.net/lote/detalhe/12109", " 082-1185-2017 - POLIAS SUPORTES DIVERSOS, 29 pçs. SERÁ VENDIDO NO ESTADO EM QUE SE ENCONTRA - LOC.: : TUBARÃO - VITORIA E/S      • VEJA DESCRITIVO DE ÍTENS •")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=HYPERLINK("https://leilaoonline.net/lote/detalhe/12118", "108")</f>
      </c>
      <c r="B101" s="4" t="s">
        <f>=HYPERLINK("https://leilaoonline.net/lote/detalhe/12118", "FAB-047-2017 - ROLAMENTOS E COMPOENENTES DE FIXAÇÃO - APROX. 134 PÇS.  - SERÁ VENDIDO NO ESTADO DE CONSERVAÇÃO EM QUE SE ENCONTRA. LOC.: OURO PRETO/MG  • VEJA DESCRITIVO DE ÍTENS •")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=HYPERLINK("https://leilaoonline.net/lote/detalhe/12121", "109")</f>
      </c>
      <c r="B102" s="4" t="s">
        <f>=HYPERLINK("https://leilaoonline.net/lote/detalhe/12121",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=HYPERLINK("https://leilaoonline.net/lote/detalhe/12468", "110")</f>
      </c>
      <c r="B103" s="4" t="s">
        <f>=HYPERLINK("https://leilaoonline.net/lote/detalhe/12468", "SLB-084-2017 - APROX. 164 SELOS 14203770 POLYSIUS, PART NUMBER 14203770 - SERÁ VENDIDO NO ESTA EM QUE SE ENCONTRA - LOC.: SÃO LUIS/MA")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=HYPERLINK("https://leilaoonline.net/lote/detalhe/12483", "111")</f>
      </c>
      <c r="B104" s="4" t="s">
        <f>=HYPERLINK("https://leilaoonline.net/lote/detalhe/12483", "MUT-037-2017 - 4 DESKTOPS - SERA VENDIDO NO ESTADO EM QUE SE ENCONTRA - LOC.: NOVA LIMA - MG")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2026-05-24T20:01:13.00Z</dcterms:created>
  <dc:creator>Tellks Tecnologia</dc:creator>
  <cp:revision>0</cp:revision>
</cp:coreProperties>
</file>