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26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10 CARRETEIS DE IRRIGAÇÃO DIVS * 06 MOTOBOMBAS DIVS *  ETC. 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19/07/2023 10:00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Ugo Rossi Filho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=HYPERLINK("https://leilaoonline.net/lote/detalhe/184997", "001")</f>
      </c>
      <c r="B11" s="4" t="s">
        <f>=HYPERLINK("https://leilaoonline.net/lote/detalhe/184997", " CARRETEL DE IRRIGAÇÃO FROTA:  57001 ANO:  2003 OBS:  CONDIÇÕES GERAIS: REGULAR - *EQUIPAMENTO EM GERAL COM AVARIAS, AMASSADOS E CORROSÃO. VENDIDO NO ESTADO EM QUE SE ENCONTRA. ")</f>
      </c>
      <c r="C11" s="4" t="inlineStr">
        <is>
          <t>Vendido</t>
        </is>
      </c>
      <c r="D11" s="4" t="inlineStr">
        <is>
          <t>21</t>
        </is>
      </c>
      <c r="E11" s="5" t="inlineStr">
        <is>
          <t>14.000,00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=HYPERLINK("https://leilaoonline.net/lote/detalhe/184998", "002")</f>
      </c>
      <c r="B12" s="4" t="s">
        <f>=HYPERLINK("https://leilaoonline.net/lote/detalhe/184998", " CARRETEL DE IRRIGAÇÃO FROTA:  57002 ANO:  2003 OBS:  CONDIÇÕES GERAIS: REGULAR - *EQUIPAMENTO EM GERAL COM AVARIAS, AMASSADOS E CORROSÃO. VENDIDO NO ESTADO EM QUE SE ENCONTRA. ")</f>
      </c>
      <c r="C12" s="4" t="inlineStr">
        <is>
          <t>Vendido</t>
        </is>
      </c>
      <c r="D12" s="4" t="inlineStr">
        <is>
          <t>21</t>
        </is>
      </c>
      <c r="E12" s="5" t="inlineStr">
        <is>
          <t>14.000,00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=HYPERLINK("https://leilaoonline.net/lote/detalhe/185004", "003")</f>
      </c>
      <c r="B13" s="4" t="s">
        <f>=HYPERLINK("https://leilaoonline.net/lote/detalhe/185004", " CARRETEL DE IRRIGAÇÃO FROTA:  57004 ANO:  2003 OBS:  CONDIÇÕES GERAIS: REGULAR - *EQUIPAMENTO EM GERAL COM AVARIAS, AMASSADOS E CORROSÃO. VENDIDO NO ESTADO EM QUE SE ENCONTRA. ")</f>
      </c>
      <c r="C13" s="4" t="inlineStr">
        <is>
          <t>Vendido</t>
        </is>
      </c>
      <c r="D13" s="4" t="inlineStr">
        <is>
          <t>22</t>
        </is>
      </c>
      <c r="E13" s="5" t="inlineStr">
        <is>
          <t>14.500,00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=HYPERLINK("https://leilaoonline.net/lote/detalhe/184999", "004")</f>
      </c>
      <c r="B14" s="4" t="s">
        <f>=HYPERLINK("https://leilaoonline.net/lote/detalhe/184999", " CARRETEL DE IRRIGAÇÃO FROTA:  57005 ANO:  2003 OBS:  CONDIÇÕES GERAIS: REGULAR - *EQUIPAMENTO EM GERAL COM AVARIAS, AMASSADOS E CORROSÃO. VENDIDO NO ESTADO EM QUE SE ENCONTRA. ")</f>
      </c>
      <c r="C14" s="4" t="inlineStr">
        <is>
          <t>Vendido</t>
        </is>
      </c>
      <c r="D14" s="4" t="inlineStr">
        <is>
          <t>4</t>
        </is>
      </c>
      <c r="E14" s="5" t="inlineStr">
        <is>
          <t>5.500,00</t>
        </is>
      </c>
      <c r="F14" s="4" t="inlineStr">
        <is>
          <t>500.00</t>
        </is>
      </c>
    </row>
    <row collapsed="false" customFormat="false" customHeight="false" hidden="false" ht="12.1" outlineLevel="0" r="15">
      <c r="A15" s="5" t="s">
        <f>=HYPERLINK("https://leilaoonline.net/lote/detalhe/185000", "005")</f>
      </c>
      <c r="B15" s="4" t="s">
        <f>=HYPERLINK("https://leilaoonline.net/lote/detalhe/185000", " CARRETEL DE IRRIGAÇÃO FROTA:  57006 ANO:  2005 OBS:  CONDIÇÕES GERAIS: REGULAR - *EQUIPAMENTO EM GERAL COM AVARIAS, AMASSADOS E CORROSÃO. VENDIDO NO ESTADO EM QUE SE ENCONTRA. ")</f>
      </c>
      <c r="C15" s="4" t="inlineStr">
        <is>
          <t>Vendido</t>
        </is>
      </c>
      <c r="D15" s="4" t="inlineStr">
        <is>
          <t>29</t>
        </is>
      </c>
      <c r="E15" s="5" t="inlineStr">
        <is>
          <t>18.000,00</t>
        </is>
      </c>
      <c r="F15" s="4" t="inlineStr">
        <is>
          <t>500.00</t>
        </is>
      </c>
    </row>
    <row collapsed="false" customFormat="false" customHeight="false" hidden="false" ht="12.1" outlineLevel="0" r="16">
      <c r="A16" s="5" t="s">
        <f>=HYPERLINK("https://leilaoonline.net/lote/detalhe/185002", "006")</f>
      </c>
      <c r="B16" s="4" t="s">
        <f>=HYPERLINK("https://leilaoonline.net/lote/detalhe/185002", " CARRETEL DE IRRIGAÇÃO FROTA:  57011 ANO:  2001 OBS:  CONDIÇÕES GERAIS: REGULAR - *EQUIPAMENTO EM GERAL COM AVARIAS, AMASSADOS E CORROSÃO. VENDIDO NO ESTADO EM QUE SE ENCONTRA. ")</f>
      </c>
      <c r="C16" s="4" t="inlineStr">
        <is>
          <t>Vendido</t>
        </is>
      </c>
      <c r="D16" s="4" t="inlineStr">
        <is>
          <t>29</t>
        </is>
      </c>
      <c r="E16" s="5" t="inlineStr">
        <is>
          <t>18.000,00</t>
        </is>
      </c>
      <c r="F16" s="4" t="inlineStr">
        <is>
          <t>500.00</t>
        </is>
      </c>
    </row>
    <row collapsed="false" customFormat="false" customHeight="false" hidden="false" ht="12.1" outlineLevel="0" r="17">
      <c r="A17" s="5" t="s">
        <f>=HYPERLINK("https://leilaoonline.net/lote/detalhe/185001", "007")</f>
      </c>
      <c r="B17" s="4" t="s">
        <f>=HYPERLINK("https://leilaoonline.net/lote/detalhe/185001", " CARRETEL DE IRRIGAÇÃO  IRR. 125/400 FROTA:  4135 ANO:  2003 OBS:  CONDIÇÕES GERAIS: REGULAR - *EQUIPAMENTO EM GERAL COM AVARIAS, AMASSADOS E CORROSÃO. VENDIDO NO ESTADO EM QUE SE ENCONTRA. ")</f>
      </c>
      <c r="C17" s="4" t="inlineStr">
        <is>
          <t>Vendido</t>
        </is>
      </c>
      <c r="D17" s="4" t="inlineStr">
        <is>
          <t>36</t>
        </is>
      </c>
      <c r="E17" s="5" t="inlineStr">
        <is>
          <t>29.500,00</t>
        </is>
      </c>
      <c r="F17" s="4" t="inlineStr">
        <is>
          <t>500.00</t>
        </is>
      </c>
    </row>
    <row collapsed="false" customFormat="false" customHeight="false" hidden="false" ht="12.1" outlineLevel="0" r="18">
      <c r="A18" s="5" t="s">
        <f>=HYPERLINK("https://leilaoonline.net/lote/detalhe/185003", "008")</f>
      </c>
      <c r="B18" s="4" t="s">
        <f>=HYPERLINK("https://leilaoonline.net/lote/detalhe/185003", " CARRETEL DE IRRIGAÇÃO  IRR. 125/400 FROTA:  4137 ANO:  2003 OBS:  CONDIÇÕES GERAIS: REGULAR - *EQUIPAMENTO EM GERAL COM AVARIAS, AMASSADOS E CORROSÃO. VENDIDO NO ESTADO EM QUE SE ENCONTRA. ")</f>
      </c>
      <c r="C18" s="4" t="inlineStr">
        <is>
          <t>Vendido</t>
        </is>
      </c>
      <c r="D18" s="4" t="inlineStr">
        <is>
          <t>18</t>
        </is>
      </c>
      <c r="E18" s="5" t="inlineStr">
        <is>
          <t>20.500,00</t>
        </is>
      </c>
      <c r="F18" s="4" t="inlineStr">
        <is>
          <t>500.00</t>
        </is>
      </c>
    </row>
    <row collapsed="false" customFormat="false" customHeight="false" hidden="false" ht="12.1" outlineLevel="0" r="19">
      <c r="A19" s="5" t="s">
        <f>=HYPERLINK("https://leilaoonline.net/lote/detalhe/185006", "009")</f>
      </c>
      <c r="B19" s="4" t="s">
        <f>=HYPERLINK("https://leilaoonline.net/lote/detalhe/185006", " CARRETEL DE IRRIGAÇÃO  IRR. 125/400 FROTA:  4136 ANO:  2003 OBS:  CONDIÇÕES GERAIS: REGULAR - *EQUIPAMENTO EM GERAL COM AVARIAS, AMASSADOS E CORROSÃO. VENDIDO NO ESTADO EM QUE SE ENCONTRA. ")</f>
      </c>
      <c r="C19" s="4" t="inlineStr">
        <is>
          <t>Vendido</t>
        </is>
      </c>
      <c r="D19" s="4" t="inlineStr">
        <is>
          <t>28</t>
        </is>
      </c>
      <c r="E19" s="5" t="inlineStr">
        <is>
          <t>25.500,00</t>
        </is>
      </c>
      <c r="F19" s="4" t="inlineStr">
        <is>
          <t>500.00</t>
        </is>
      </c>
    </row>
    <row collapsed="false" customFormat="false" customHeight="false" hidden="false" ht="12.1" outlineLevel="0" r="20">
      <c r="A20" s="5" t="s">
        <f>=HYPERLINK("https://leilaoonline.net/lote/detalhe/185009", "010")</f>
      </c>
      <c r="B20" s="4" t="s">
        <f>=HYPERLINK("https://leilaoonline.net/lote/detalhe/185009", " CARRETEL DE IRRIGAÇÃO  IRR. 125/400 FROTA:  150006 ANO:  1999 OBS:  CONDIÇÕES GERAIS: REGULAR - *EQUIPAMENTO EM GERAL COM AVARIAS, AMASSADOS E CORROSÃO. VENDIDO NO ESTADO EM QUE SE ENCONTRA. ")</f>
      </c>
      <c r="C20" s="4" t="inlineStr">
        <is>
          <t>Vendido</t>
        </is>
      </c>
      <c r="D20" s="4" t="inlineStr">
        <is>
          <t>15</t>
        </is>
      </c>
      <c r="E20" s="5" t="inlineStr">
        <is>
          <t>17.000,00</t>
        </is>
      </c>
      <c r="F20" s="4" t="inlineStr">
        <is>
          <t>500.00</t>
        </is>
      </c>
    </row>
    <row collapsed="false" customFormat="false" customHeight="false" hidden="false" ht="12.1" outlineLevel="0" r="21">
      <c r="A21" s="5" t="s">
        <f>=HYPERLINK("https://leilaoonline.net/lote/detalhe/185005", "011")</f>
      </c>
      <c r="B21" s="4" t="s">
        <f>=HYPERLINK("https://leilaoonline.net/lote/detalhe/185005", " MOTO BOMBA MBA MWM TD229/6 FROTA:  54001 ANO:  1997 N.SÉRIE / CHASSI:  22906199590 CONDIÇÕES GERAIS: REGULAR - *EQUIPAMENTO EM GERAL COM AVARIAS, AMASSADOS E CORROSÃO. VENDIDO NO ESTADO EM QUE SE ENCONTRA. ")</f>
      </c>
      <c r="C21" s="4" t="inlineStr">
        <is>
          <t>Vendido</t>
        </is>
      </c>
      <c r="D21" s="4" t="inlineStr">
        <is>
          <t>19</t>
        </is>
      </c>
      <c r="E21" s="5" t="inlineStr">
        <is>
          <t>17.000,00</t>
        </is>
      </c>
      <c r="F21" s="4" t="inlineStr">
        <is>
          <t>500.00</t>
        </is>
      </c>
    </row>
    <row collapsed="false" customFormat="false" customHeight="false" hidden="false" ht="12.1" outlineLevel="0" r="22">
      <c r="A22" s="5" t="s">
        <f>=HYPERLINK("https://leilaoonline.net/lote/detalhe/185010", "012")</f>
      </c>
      <c r="B22" s="4" t="s">
        <f>=HYPERLINK("https://leilaoonline.net/lote/detalhe/185010", " MOTO BOMBA MBA MWM TD229/6 FROTA:  54004 ANO:  1997 N.SÉRIE / CHASSI:  22906169675 CONDIÇÕES GERAIS: REGULAR. OBS:  * BOMBA CENTRIFUGA , RESERVATÓRIO DE ÁGUA E MANGUEIRA DO RADIADOR FALTANDO; *GRADES LATERAIS SOLTAS  E FALTANDO PEÇAS DO MOTOR E DA BOMBA D´ ÁGUA SOLTA. *PNEUS RUINS. VENDIDO NO ESTAD")</f>
      </c>
      <c r="C22" s="4" t="inlineStr">
        <is>
          <t>Vendido</t>
        </is>
      </c>
      <c r="D22" s="4" t="inlineStr">
        <is>
          <t>14</t>
        </is>
      </c>
      <c r="E22" s="5" t="inlineStr">
        <is>
          <t>17.500,00</t>
        </is>
      </c>
      <c r="F22" s="4" t="inlineStr">
        <is>
          <t>500.00</t>
        </is>
      </c>
    </row>
    <row collapsed="false" customFormat="false" customHeight="false" hidden="false" ht="12.1" outlineLevel="0" r="23">
      <c r="A23" s="5" t="s">
        <f>=HYPERLINK("https://leilaoonline.net/lote/detalhe/185008", "013")</f>
      </c>
      <c r="B23" s="4" t="s">
        <f>=HYPERLINK("https://leilaoonline.net/lote/detalhe/185008", " MOTO BOMBA MBA MWM TD229/6 FROTA:  54013 ANO:  2011 N.SÉRIE / CHASSI:  C1S207166 CONDIÇÕES GERAIS: REGULAR. OBS:   *PAINEL DANIFICADO, *PNEUS RUINS , * EQUIPAMENTO EM GERAL COM AMASSADOS, CORROSÃO E AVARIAS. VENDIDO NO ESTADO EM QUE SE ENCONTRA. ")</f>
      </c>
      <c r="C23" s="4" t="inlineStr">
        <is>
          <t>Vendido</t>
        </is>
      </c>
      <c r="D23" s="4" t="inlineStr">
        <is>
          <t>18</t>
        </is>
      </c>
      <c r="E23" s="5" t="inlineStr">
        <is>
          <t>20.500,00</t>
        </is>
      </c>
      <c r="F23" s="4" t="inlineStr">
        <is>
          <t>500.00</t>
        </is>
      </c>
    </row>
    <row collapsed="false" customFormat="false" customHeight="false" hidden="false" ht="12.1" outlineLevel="0" r="24">
      <c r="A24" s="5" t="s">
        <f>=HYPERLINK("https://leilaoonline.net/lote/detalhe/185007", "014")</f>
      </c>
      <c r="B24" s="4" t="s">
        <f>=HYPERLINK("https://leilaoonline.net/lote/detalhe/185007", " MOTO BOMBA MBA MWM 6.10 TCA FROTA:  4115 ANO:  2001 CONDIÇÕES GERAIS: REGULAR. OBS:  *MOTOR DE PARTIDA FALTANDO, *INSTALAÇÃO ELÉTRICA DANIFICADA; *FALTANDO ESCAPAMENTO E RADIADOR SOLTO. * EQUIPAMENTO EM GERAL COM AMASSADOS, CORROSÃO E AVARIAS. VENDIDO NO ESTADO EM QUE SE ENCONTRA. ")</f>
      </c>
      <c r="C24" s="4" t="inlineStr">
        <is>
          <t>Vendido</t>
        </is>
      </c>
      <c r="D24" s="4" t="inlineStr">
        <is>
          <t>32</t>
        </is>
      </c>
      <c r="E24" s="5" t="inlineStr">
        <is>
          <t>25.500,00</t>
        </is>
      </c>
      <c r="F24" s="4" t="inlineStr">
        <is>
          <t>500.00</t>
        </is>
      </c>
    </row>
    <row collapsed="false" customFormat="false" customHeight="false" hidden="false" ht="12.1" outlineLevel="0" r="25">
      <c r="A25" s="5" t="s">
        <f>=HYPERLINK("https://leilaoonline.net/lote/detalhe/185011", "015")</f>
      </c>
      <c r="B25" s="4" t="s">
        <f>=HYPERLINK("https://leilaoonline.net/lote/detalhe/185011", " MOTO BOMBA MBA MWM TD229/6 FROTA:  4119 ANO:  1996 CONDIÇÕES GERAIS: REGULAR. OBS:  * BOMBA CENTRIFUGA DESACOMPLADA; *INSTALAÇÃO ELÉTRICA DANIFICADA; *FALTANDO ESCAPAMENTO E BOMBA ALIMENTADORA DE DIESEL. ** EQUIPAMENTO EM GERAL COM AMASSADOS, CORROSÃO E AVARIAS. VENDIDO NO ESTADO EM QUE SE ENCONTRA")</f>
      </c>
      <c r="C25" s="4" t="inlineStr">
        <is>
          <t>Vendido</t>
        </is>
      </c>
      <c r="D25" s="4" t="inlineStr">
        <is>
          <t>25</t>
        </is>
      </c>
      <c r="E25" s="5" t="inlineStr">
        <is>
          <t>20.000,00</t>
        </is>
      </c>
      <c r="F25" s="4" t="inlineStr">
        <is>
          <t>500.00</t>
        </is>
      </c>
    </row>
    <row collapsed="false" customFormat="false" customHeight="false" hidden="false" ht="12.1" outlineLevel="0" r="26">
      <c r="A26" s="5" t="s">
        <f>=HYPERLINK("https://leilaoonline.net/lote/detalhe/185012", "016")</f>
      </c>
      <c r="B26" s="4" t="s">
        <f>=HYPERLINK("https://leilaoonline.net/lote/detalhe/185012", " MOTO BOMBA MBA MWM TD229/6 FROTA:  4124 ANO:  2006 CONDIÇÕES GERAIS: REGULAR. OBS:  * EQUIPAMENTO EM GERAL COM AMASSADOS, CORROSÃO E AVARIAS. VENDIDO NO ESTADO EM QUE SE ENCONTRA. ")</f>
      </c>
      <c r="C26" s="4" t="inlineStr">
        <is>
          <t>Vendido</t>
        </is>
      </c>
      <c r="D26" s="4" t="inlineStr">
        <is>
          <t>25</t>
        </is>
      </c>
      <c r="E26" s="5" t="inlineStr">
        <is>
          <t>24.000,00</t>
        </is>
      </c>
      <c r="F26" s="4" t="inlineStr">
        <is>
          <t>500.00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2026-09-24T03:38:51.00Z</dcterms:created>
  <dc:creator>Tellks Tecnologia</dc:creator>
  <cp:revision>0</cp:revision>
</cp:coreProperties>
</file>