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MUNCK, SUCATA METÁLICA, CARROS, GERADORES, TORNOS, MOINHOS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12/07/2023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=HYPERLINK("https://leilaoonline.net/lote/detalhe/185987", "000")</f>
      </c>
      <c r="B11" s="4" t="s">
        <f>=HYPERLINK("https://leilaoonline.net/lote/detalhe/185987", "FIAT DOBLO - FURGÃO - AMBULÂNCIA  - FLEX - BRANCA - PNEUS NOVOS - FUNCIONANDO. ANO 2011 / 2012")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=HYPERLINK("https://leilaoonline.net/lote/detalhe/183211", "001")</f>
      </c>
      <c r="B12" s="4" t="s">
        <f>=HYPERLINK("https://leilaoonline.net/lote/detalhe/183211", "[ VÍDEO ] VW / 17.250E ANO 2011/2012 - MOTOR CUMMINS  - MUNCK CIBI MOD. TC-6000 -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=HYPERLINK("https://leilaoonline.net/lote/detalhe/185869", "002")</f>
      </c>
      <c r="B13" s="4" t="s">
        <f>=HYPERLINK("https://leilaoonline.net/lote/detalhe/185869", " VW GOL TL MC S ANO 2014/2015 - PRATA-FLEX - DOC. OK - COMPLETO - AR / DIREÇÃO / VIDRO / TRAVA")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34.000,00</t>
        </is>
      </c>
      <c r="F13" s="4" t="inlineStr">
        <is>
          <t>300.00</t>
        </is>
      </c>
    </row>
    <row collapsed="false" customFormat="false" customHeight="false" hidden="false" ht="12.1" outlineLevel="0" r="14">
      <c r="A14" s="5" t="s">
        <f>=HYPERLINK("https://leilaoonline.net/lote/detalhe/184523", "003")</f>
      </c>
      <c r="B14" s="4" t="s">
        <f>=HYPERLINK("https://leilaoonline.net/lote/detalhe/184523", " EMPILHADEIRA MITSUBISHI CAPAC. 3,5 TON ANO 1995 - MOTOR FUNDIDO - NO ESTADO")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=HYPERLINK("https://leilaoonline.net/lote/detalhe/183222", "004")</f>
      </c>
      <c r="B15" s="4" t="s">
        <f>=HYPERLINK("https://leilaoonline.net/lote/detalhe/183222", " VW / SAVEIRO 1.8 FURGÃO - ANO 2005/2006")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18.000,00</t>
        </is>
      </c>
      <c r="F15" s="4" t="inlineStr">
        <is>
          <t>300.00</t>
        </is>
      </c>
    </row>
    <row collapsed="false" customFormat="false" customHeight="false" hidden="false" ht="12.1" outlineLevel="0" r="16">
      <c r="A16" s="5" t="s">
        <f>=HYPERLINK("https://leilaoonline.net/lote/detalhe/183190", "005")</f>
      </c>
      <c r="B16" s="4" t="s">
        <f>=HYPERLINK("https://leilaoonline.net/lote/detalhe/183190", "VW SAVEIRO 1.8 ano 2005/2006 - FLEX - AMBULÂNCIA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19.500,00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=HYPERLINK("https://leilaoonline.net/lote/detalhe/183193", "006")</f>
      </c>
      <c r="B17" s="4" t="s">
        <f>=HYPERLINK("https://leilaoonline.net/lote/detalhe/183193", "[ VÍDEO ] VW QUANTUM CS ANO 1986/1986 - COR VERDE  - ÁLCOOL.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3.800,00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=HYPERLINK("https://leilaoonline.net/lote/detalhe/184524", "007")</f>
      </c>
      <c r="B18" s="4" t="s">
        <f>=HYPERLINK("https://leilaoonline.net/lote/detalhe/184524", "[ LANCES POR QUILO ]  APROX. 4 TON. MOLDES PARA FABRICAÇÃO DE RETENTORES")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1,80</t>
        </is>
      </c>
      <c r="F18" s="4" t="inlineStr">
        <is>
          <t>0.30</t>
        </is>
      </c>
    </row>
    <row collapsed="false" customFormat="false" customHeight="false" hidden="false" ht="12.1" outlineLevel="0" r="19">
      <c r="A19" s="5" t="s">
        <f>=HYPERLINK("https://leilaoonline.net/lote/detalhe/183158", "008")</f>
      </c>
      <c r="B19" s="4" t="s">
        <f>=HYPERLINK("https://leilaoonline.net/lote/detalhe/183158", " LINHA COMPLETA PINTURA KTL")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=HYPERLINK("https://leilaoonline.net/lote/detalhe/183186", "009")</f>
      </c>
      <c r="B20" s="4" t="s">
        <f>=HYPERLINK("https://leilaoonline.net/lote/detalhe/183186", "VALETADEIRA IMAP 3500")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17.000,00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=HYPERLINK("https://leilaoonline.net/lote/detalhe/183149", "010")</f>
      </c>
      <c r="B21" s="4" t="s">
        <f>=HYPERLINK("https://leilaoonline.net/lote/detalhe/183149", "PRENSA")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=HYPERLINK("https://leilaoonline.net/lote/detalhe/183201", "011")</f>
      </c>
      <c r="B22" s="4" t="s">
        <f>=HYPERLINK("https://leilaoonline.net/lote/detalhe/183201", "[ VÍDEO ]  Container térmico / revestido em aluminio para lanchonete. Medidas 6,00 x 2,40 - (ventilador, painel de força / luz no teto / exaustor / armários e pia)")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16.500,00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=HYPERLINK("https://leilaoonline.net/lote/detalhe/183203", "012")</f>
      </c>
      <c r="B23" s="4" t="s">
        <f>=HYPERLINK("https://leilaoonline.net/lote/detalhe/183203", "[ LANCES POR KG ] Aprox. 250 ton. Grande quantidade material de escolha (mesanino desmontado/ chapas/ vigas / tubos / aço carbono/ aço inox e outros)")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2,80</t>
        </is>
      </c>
      <c r="F23" s="4" t="inlineStr">
        <is>
          <t>0.20</t>
        </is>
      </c>
    </row>
    <row collapsed="false" customFormat="false" customHeight="false" hidden="false" ht="12.1" outlineLevel="0" r="24">
      <c r="A24" s="5" t="s">
        <f>=HYPERLINK("https://leilaoonline.net/lote/detalhe/184521", "013")</f>
      </c>
      <c r="B24" s="4" t="s">
        <f>=HYPERLINK("https://leilaoonline.net/lote/detalhe/184521", " CONTAINER MARITIMO 6 METROS")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7.000,00</t>
        </is>
      </c>
      <c r="F24" s="4" t="inlineStr">
        <is>
          <t>350.00</t>
        </is>
      </c>
    </row>
    <row collapsed="false" customFormat="false" customHeight="false" hidden="false" ht="12.1" outlineLevel="0" r="25">
      <c r="A25" s="5" t="s">
        <f>=HYPERLINK("https://leilaoonline.net/lote/detalhe/183202", "014")</f>
      </c>
      <c r="B25" s="4" t="s">
        <f>=HYPERLINK("https://leilaoonline.net/lote/detalhe/183202", " 03 plataformas elevatórias ( 2 JLG e 1 Genie 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=HYPERLINK("https://leilaoonline.net/lote/detalhe/183145", "015")</f>
      </c>
      <c r="B26" s="4" t="s">
        <f>=HYPERLINK("https://leilaoonline.net/lote/detalhe/183145", "Máquina para solda de tubo. Tipo ponteadeira.100 KVa")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=HYPERLINK("https://leilaoonline.net/lote/detalhe/183226", "016")</f>
      </c>
      <c r="B27" s="4" t="s">
        <f>=HYPERLINK("https://leilaoonline.net/lote/detalhe/183226", "CENTRIFUGA INDUSTRIAL 30 KG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=HYPERLINK("https://leilaoonline.net/lote/detalhe/183207", "017")</f>
      </c>
      <c r="B28" s="4" t="s">
        <f>=HYPERLINK("https://leilaoonline.net/lote/detalhe/183207", "8 ELEVADORES AUTOMOTIVOS DESMONTADOS ( COMPLETOS)")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27.000,00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=HYPERLINK("https://leilaoonline.net/lote/detalhe/183227", "019")</f>
      </c>
      <c r="B29" s="4" t="s">
        <f>=HYPERLINK("https://leilaoonline.net/lote/detalhe/183227", "06 MOTORES DIVERSOS ( 10CV, 15CV, 75CV, 100CV, 125CV E 175CV)")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38.000,00</t>
        </is>
      </c>
      <c r="F29" s="4" t="inlineStr">
        <is>
          <t>350.00</t>
        </is>
      </c>
    </row>
    <row collapsed="false" customFormat="false" customHeight="false" hidden="false" ht="12.1" outlineLevel="0" r="30">
      <c r="A30" s="5" t="s">
        <f>=HYPERLINK("https://leilaoonline.net/lote/detalhe/183187", "020")</f>
      </c>
      <c r="B30" s="4" t="s">
        <f>=HYPERLINK("https://leilaoonline.net/lote/detalhe/183187", "AGLUTINADOR PARA PLASTICO - MOTOR WEG 50 CV")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18.000,00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=HYPERLINK("https://leilaoonline.net/lote/detalhe/183188", "021")</f>
      </c>
      <c r="B31" s="4" t="s">
        <f>=HYPERLINK("https://leilaoonline.net/lote/detalhe/183188", "MISTURADOR E SECADOR COM ROSCA INTERNA")</f>
      </c>
      <c r="C31" s="4" t="inlineStr">
        <is>
          <t>Vendido</t>
        </is>
      </c>
      <c r="D31" s="4" t="inlineStr">
        <is>
          <t>1</t>
        </is>
      </c>
      <c r="E31" s="5" t="inlineStr">
        <is>
          <t>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=HYPERLINK("https://leilaoonline.net/lote/detalhe/183176", "022")</f>
      </c>
      <c r="B32" s="4" t="s">
        <f>=HYPERLINK("https://leilaoonline.net/lote/detalhe/183176", "03 MOTOREDUTORES")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=HYPERLINK("https://leilaoonline.net/lote/detalhe/183180", "023")</f>
      </c>
      <c r="B33" s="4" t="s">
        <f>=HYPERLINK("https://leilaoonline.net/lote/detalhe/183180", "1 CENTRIFUGA MANUAL 12 QUADROS E 1 DECANTADOR 12 LITROS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=HYPERLINK("https://leilaoonline.net/lote/detalhe/184525", "024")</f>
      </c>
      <c r="B34" s="4" t="s">
        <f>=HYPERLINK("https://leilaoonline.net/lote/detalhe/184525", " CHURRASQUEIRA DE INOX 1,80 X 0,38")</f>
      </c>
      <c r="C34" s="4" t="inlineStr">
        <is>
          <t>Vendido</t>
        </is>
      </c>
      <c r="D34" s="4" t="inlineStr">
        <is>
          <t>1</t>
        </is>
      </c>
      <c r="E34" s="5" t="inlineStr">
        <is>
          <t>500,00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=HYPERLINK("https://leilaoonline.net/lote/detalhe/184522", "025")</f>
      </c>
      <c r="B35" s="4" t="s">
        <f>=HYPERLINK("https://leilaoonline.net/lote/detalhe/184522", " GERADOR 12 KVA ANO 2012 - MOTOR RUIM")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7.000,00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=HYPERLINK("https://leilaoonline.net/lote/detalhe/184824", "026")</f>
      </c>
      <c r="B36" s="4" t="s">
        <f>=HYPERLINK("https://leilaoonline.net/lote/detalhe/184824", "02 BOMBAS  COM MOTOR WEG 6CV E 7,50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=HYPERLINK("https://leilaoonline.net/lote/detalhe/183223", "027")</f>
      </c>
      <c r="B37" s="4" t="s">
        <f>=HYPERLINK("https://leilaoonline.net/lote/detalhe/183223", " BUFFET GELADO - COM 13 BANDEIJAS DE INOX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1.600,00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=HYPERLINK("https://leilaoonline.net/lote/detalhe/183191", "028")</f>
      </c>
      <c r="B38" s="4" t="s">
        <f>=HYPERLINK("https://leilaoonline.net/lote/detalhe/183191", "GUINCHO TIPO GIRAFA 2.000 KG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=HYPERLINK("https://leilaoonline.net/lote/detalhe/183224", "029")</f>
      </c>
      <c r="B39" s="4" t="s">
        <f>=HYPERLINK("https://leilaoonline.net/lote/detalhe/183224", " CROMATOGRAFO mod. CG2000 PARA LABORATORIO")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=HYPERLINK("https://leilaoonline.net/lote/detalhe/183217", "030")</f>
      </c>
      <c r="B40" s="4" t="s">
        <f>=HYPERLINK("https://leilaoonline.net/lote/detalhe/183217", " CAPELA PARA LABORATÓRIO")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=HYPERLINK("https://leilaoonline.net/lote/detalhe/183181", "031")</f>
      </c>
      <c r="B41" s="4" t="s">
        <f>=HYPERLINK("https://leilaoonline.net/lote/detalhe/183181", "LOTE DE ANTIQUIDADES: 1 MÁQUINA DE ESCREVER HERMES Baby ,1 MAQUINA FOTOGRÁFICA RICOH,  2 RÁDIOS COMUNICADORES COBRA, 2 GALOS DE BRONZE E 1 MINI COMPRESSOR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1.200,00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=HYPERLINK("https://leilaoonline.net/lote/detalhe/183192", "032")</f>
      </c>
      <c r="B42" s="4" t="s">
        <f>=HYPERLINK("https://leilaoonline.net/lote/detalhe/183192", "GUINCHO TIPO GIRAFA 1.000 KG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1.200,00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=HYPERLINK("https://leilaoonline.net/lote/detalhe/183139", "033")</f>
      </c>
      <c r="B43" s="4" t="s">
        <f>=HYPERLINK("https://leilaoonline.net/lote/detalhe/183139", " 1 ventilador. 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=HYPERLINK("https://leilaoonline.net/lote/detalhe/183161", "034")</f>
      </c>
      <c r="B44" s="4" t="s">
        <f>=HYPERLINK("https://leilaoonline.net/lote/detalhe/183161", "4 Ventiladores")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=HYPERLINK("https://leilaoonline.net/lote/detalhe/183183", "037")</f>
      </c>
      <c r="B45" s="4" t="s">
        <f>=HYPERLINK("https://leilaoonline.net/lote/detalhe/183183", "1 EXAUSTOR LARGURA 65 CM MOTOR WEG 1.5 CV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=HYPERLINK("https://leilaoonline.net/lote/detalhe/183138", "038")</f>
      </c>
      <c r="B46" s="4" t="s">
        <f>=HYPERLINK("https://leilaoonline.net/lote/detalhe/183138", "VÁLVULA ROTATIVA")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=HYPERLINK("https://leilaoonline.net/lote/detalhe/183210", "039")</f>
      </c>
      <c r="B47" s="4" t="s">
        <f>=HYPERLINK("https://leilaoonline.net/lote/detalhe/183210", " COMPRESSOR PARA DENTISTA ANO 2017")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1.300,00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=HYPERLINK("https://leilaoonline.net/lote/detalhe/183182", "041")</f>
      </c>
      <c r="B48" s="4" t="s">
        <f>=HYPERLINK("https://leilaoonline.net/lote/detalhe/183182", "1 REDUTOR DE GRANDE PORTE PESO. 1.250 KGS APROX.")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5.500,00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=HYPERLINK("https://leilaoonline.net/lote/detalhe/183178", "042")</f>
      </c>
      <c r="B49" s="4" t="s">
        <f>=HYPERLINK("https://leilaoonline.net/lote/detalhe/183178", "1 VENTOINHA")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=HYPERLINK("https://leilaoonline.net/lote/detalhe/183209", "043")</f>
      </c>
      <c r="B50" s="4" t="s">
        <f>=HYPERLINK("https://leilaoonline.net/lote/detalhe/183209", " AUTOCLAVE")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1.200,00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=HYPERLINK("https://leilaoonline.net/lote/detalhe/183151", "044")</f>
      </c>
      <c r="B51" s="4" t="s">
        <f>=HYPERLINK("https://leilaoonline.net/lote/detalhe/183151", " 1 taboriador de peças com aquecedor")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=HYPERLINK("https://leilaoonline.net/lote/detalhe/183194", "046")</f>
      </c>
      <c r="B52" s="4" t="s">
        <f>=HYPERLINK("https://leilaoonline.net/lote/detalhe/183194", " BOMBA PARA ÓLEO")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2.500,00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=HYPERLINK("https://leilaoonline.net/lote/detalhe/183184", "047")</f>
      </c>
      <c r="B53" s="4" t="s">
        <f>=HYPERLINK("https://leilaoonline.net/lote/detalhe/183184", "EXAUSTOR LARGURA 65 CM - MOTOR 1.5 HP MONOFASICO")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=HYPERLINK("https://leilaoonline.net/lote/detalhe/183156", "048")</f>
      </c>
      <c r="B54" s="4" t="s">
        <f>=HYPERLINK("https://leilaoonline.net/lote/detalhe/183156", " 10 peças - câmera e protetor para empilhadeira")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=HYPERLINK("https://leilaoonline.net/lote/detalhe/183216", "049")</f>
      </c>
      <c r="B55" s="4" t="s">
        <f>=HYPERLINK("https://leilaoonline.net/lote/detalhe/183216", " REVISADEIRA PARA PANO E PLÁSTICO /ACOMPANHA UNIDADE HIDRÁULICA E MOTOR WEG 2 CV E PAINEL")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=HYPERLINK("https://leilaoonline.net/lote/detalhe/183163", "050")</f>
      </c>
      <c r="B56" s="4" t="s">
        <f>=HYPERLINK("https://leilaoonline.net/lote/detalhe/183163", "Mangueiras de pressão hidráulica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=HYPERLINK("https://leilaoonline.net/lote/detalhe/183215", "051")</f>
      </c>
      <c r="B57" s="4" t="s">
        <f>=HYPERLINK("https://leilaoonline.net/lote/detalhe/183215", " APARELHO PARA LABORATÓRIO")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1.600,00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=HYPERLINK("https://leilaoonline.net/lote/detalhe/183189", "052")</f>
      </c>
      <c r="B58" s="4" t="s">
        <f>=HYPERLINK("https://leilaoonline.net/lote/detalhe/183189", "APARELHO DE GINASTICA STEPPER - SEM USO")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=HYPERLINK("https://leilaoonline.net/lote/detalhe/183164", "055")</f>
      </c>
      <c r="B59" s="4" t="s">
        <f>=HYPERLINK("https://leilaoonline.net/lote/detalhe/183164", "1 bomba a vácuo 2 moto redutor")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1.200,00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=HYPERLINK("https://leilaoonline.net/lote/detalhe/183195", "057")</f>
      </c>
      <c r="B60" s="4" t="s">
        <f>=HYPERLINK("https://leilaoonline.net/lote/detalhe/183195", " 07 PISTÕES")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2.500,00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=HYPERLINK("https://leilaoonline.net/lote/detalhe/183153", "058")</f>
      </c>
      <c r="B61" s="4" t="s">
        <f>=HYPERLINK("https://leilaoonline.net/lote/detalhe/183153", "1 unidade hidráulica com 2 bombas hidráulicas com trocador de calor")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7.500,00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=HYPERLINK("https://leilaoonline.net/lote/detalhe/183185", "060")</f>
      </c>
      <c r="B62" s="4" t="s">
        <f>=HYPERLINK("https://leilaoonline.net/lote/detalhe/183185", "1 Gerador")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900,00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=HYPERLINK("https://leilaoonline.net/lote/detalhe/183137", "061")</f>
      </c>
      <c r="B63" s="4" t="s">
        <f>=HYPERLINK("https://leilaoonline.net/lote/detalhe/183137", "COLETOR E SEPARADOR DE ÓLEO")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=HYPERLINK("https://leilaoonline.net/lote/detalhe/183165", "062")</f>
      </c>
      <c r="B64" s="4" t="s">
        <f>=HYPERLINK("https://leilaoonline.net/lote/detalhe/183165", " 1 VENTOINHA / VENTILADOR")</f>
      </c>
      <c r="C64" s="4" t="inlineStr">
        <is>
          <t>Vendido</t>
        </is>
      </c>
      <c r="D64" s="4" t="inlineStr">
        <is>
          <t>1</t>
        </is>
      </c>
      <c r="E64" s="5" t="inlineStr">
        <is>
          <t>3.100,00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=HYPERLINK("https://leilaoonline.net/lote/detalhe/183221", "063")</f>
      </c>
      <c r="B65" s="4" t="s">
        <f>=HYPERLINK("https://leilaoonline.net/lote/detalhe/183221", " MOINHO DE FACAS - BOCA 40")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14.000,00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=HYPERLINK("https://leilaoonline.net/lote/detalhe/183220", "064")</f>
      </c>
      <c r="B66" s="4" t="s">
        <f>=HYPERLINK("https://leilaoonline.net/lote/detalhe/183220", " MOINHO DE FACAS - BOCA 60")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10.000,00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=HYPERLINK("https://leilaoonline.net/lote/detalhe/183218", "065")</f>
      </c>
      <c r="B67" s="4" t="s">
        <f>=HYPERLINK("https://leilaoonline.net/lote/detalhe/183218", " ESTICADOR DE TELAS E LAVADOR, ACOMPANHA PINÇAS PNEUMATICAS COM BAMBA HIDRÁULICA")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=HYPERLINK("https://leilaoonline.net/lote/detalhe/183166", "066")</f>
      </c>
      <c r="B68" s="4" t="s">
        <f>=HYPERLINK("https://leilaoonline.net/lote/detalhe/183166", " 01 ALINHADOR INDUSTRIAL")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=HYPERLINK("https://leilaoonline.net/lote/detalhe/183228", "067")</f>
      </c>
      <c r="B69" s="4" t="s">
        <f>=HYPERLINK("https://leilaoonline.net/lote/detalhe/183228", " 1 BOMBA DE INOX")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=HYPERLINK("https://leilaoonline.net/lote/detalhe/183168", "068")</f>
      </c>
      <c r="B70" s="4" t="s">
        <f>=HYPERLINK("https://leilaoonline.net/lote/detalhe/183168", " 11 TAMPAS DE MOTORES WEG")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=HYPERLINK("https://leilaoonline.net/lote/detalhe/183167", "069")</f>
      </c>
      <c r="B71" s="4" t="s">
        <f>=HYPERLINK("https://leilaoonline.net/lote/detalhe/183167", " APROX. 287 KG DE ENGRANAGENS / POLIAS. SEM USO")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1.300,00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=HYPERLINK("https://leilaoonline.net/lote/detalhe/183219", "070")</f>
      </c>
      <c r="B72" s="4" t="s">
        <f>=HYPERLINK("https://leilaoonline.net/lote/detalhe/183219", " 4 PAINÉIS MODULO ELETRONICO")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=HYPERLINK("https://leilaoonline.net/lote/detalhe/183170", "071")</f>
      </c>
      <c r="B73" s="4" t="s">
        <f>=HYPERLINK("https://leilaoonline.net/lote/detalhe/183170", " 01 BUCHA EXPANSOR")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350,00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=HYPERLINK("https://leilaoonline.net/lote/detalhe/183169", "072")</f>
      </c>
      <c r="B74" s="4" t="s">
        <f>=HYPERLINK("https://leilaoonline.net/lote/detalhe/183169", " 04 MOTORES CORRENTE CONTÍNUA")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4.900,00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=HYPERLINK("https://leilaoonline.net/lote/detalhe/183171", "073")</f>
      </c>
      <c r="B75" s="4" t="s">
        <f>=HYPERLINK("https://leilaoonline.net/lote/detalhe/183171", " 01 MOTOR")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700,00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=HYPERLINK("https://leilaoonline.net/lote/detalhe/183197", "074")</f>
      </c>
      <c r="B76" s="4" t="s">
        <f>=HYPERLINK("https://leilaoonline.net/lote/detalhe/183197", " Aprox. 700 telhas de concreto")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=HYPERLINK("https://leilaoonline.net/lote/detalhe/183198", "075")</f>
      </c>
      <c r="B77" s="4" t="s">
        <f>=HYPERLINK("https://leilaoonline.net/lote/detalhe/183198", " 01 Injetora Horizontal Battenfeld")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6.500,00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=HYPERLINK("https://leilaoonline.net/lote/detalhe/183225", "076")</f>
      </c>
      <c r="B78" s="4" t="s">
        <f>=HYPERLINK("https://leilaoonline.net/lote/detalhe/183225", "BALANÇA CAPAC. 150 KGS COM MEDIDOR DE ALTURA")</f>
      </c>
      <c r="C78" s="4" t="inlineStr">
        <is>
          <t>Vendido</t>
        </is>
      </c>
      <c r="D78" s="4" t="inlineStr">
        <is>
          <t>1</t>
        </is>
      </c>
      <c r="E78" s="5" t="inlineStr">
        <is>
          <t>380,00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=HYPERLINK("https://leilaoonline.net/lote/detalhe/183173", "077")</f>
      </c>
      <c r="B79" s="4" t="s">
        <f>=HYPERLINK("https://leilaoonline.net/lote/detalhe/183173", " MAQUINA DE DESENTUPIR - motor Weg")</f>
      </c>
      <c r="C79" s="4" t="inlineStr">
        <is>
          <t>Vendido</t>
        </is>
      </c>
      <c r="D79" s="4" t="inlineStr">
        <is>
          <t>1</t>
        </is>
      </c>
      <c r="E79" s="5" t="inlineStr">
        <is>
          <t>1.100,00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=HYPERLINK("https://leilaoonline.net/lote/detalhe/183229", "080")</f>
      </c>
      <c r="B80" s="4" t="s">
        <f>=HYPERLINK("https://leilaoonline.net/lote/detalhe/183229", " 3 BOMBAS")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1.200,00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=HYPERLINK("https://leilaoonline.net/lote/detalhe/183174", "081")</f>
      </c>
      <c r="B81" s="4" t="s">
        <f>=HYPERLINK("https://leilaoonline.net/lote/detalhe/183174", " 02 PISTÕES PARA DESLOCAMENTO DE MAQUINAS - 1,65 MTS")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20.00</t>
        </is>
      </c>
    </row>
    <row collapsed="false" customFormat="false" customHeight="false" hidden="false" ht="12.1" outlineLevel="0" r="82">
      <c r="A82" s="5" t="s">
        <f>=HYPERLINK("https://leilaoonline.net/lote/detalhe/183199", "083")</f>
      </c>
      <c r="B82" s="4" t="s">
        <f>=HYPERLINK("https://leilaoonline.net/lote/detalhe/183199", " 01 Bomba de alta pressão de pistão - com manual")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=HYPERLINK("https://leilaoonline.net/lote/detalhe/183230", "084")</f>
      </c>
      <c r="B83" s="4" t="s">
        <f>=HYPERLINK("https://leilaoonline.net/lote/detalhe/183230", " 1 PAINEL DE MÁQUINA")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=HYPERLINK("https://leilaoonline.net/lote/detalhe/183231", "085")</f>
      </c>
      <c r="B84" s="4" t="s">
        <f>=HYPERLINK("https://leilaoonline.net/lote/detalhe/183231", "LIXADEIRA DE RODA, MESA MOVEL - APROX. 800X4800MM - MESA FIXA 1900X4800MM COM PAINEL DE LIGAÇÃO")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1.500,00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=HYPERLINK("https://leilaoonline.net/lote/detalhe/183232", "086")</f>
      </c>
      <c r="B85" s="4" t="s">
        <f>=HYPERLINK("https://leilaoonline.net/lote/detalhe/183232", "03 BOMBAS - FUNCIONANDO")</f>
      </c>
      <c r="C85" s="4" t="inlineStr">
        <is>
          <t>Vendido</t>
        </is>
      </c>
      <c r="D85" s="4" t="inlineStr">
        <is>
          <t>1</t>
        </is>
      </c>
      <c r="E85" s="5" t="inlineStr">
        <is>
          <t>650,00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=HYPERLINK("https://leilaoonline.net/lote/detalhe/183240", "087")</f>
      </c>
      <c r="B86" s="4" t="s">
        <f>=HYPERLINK("https://leilaoonline.net/lote/detalhe/183240", " AQUECEDOR A ÓLEO")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=HYPERLINK("https://leilaoonline.net/lote/detalhe/183214", "088")</f>
      </c>
      <c r="B87" s="4" t="s">
        <f>=HYPERLINK("https://leilaoonline.net/lote/detalhe/183214", "Moto ventilador")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3.000,00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=HYPERLINK("https://leilaoonline.net/lote/detalhe/183212", "089")</f>
      </c>
      <c r="B88" s="4" t="s">
        <f>=HYPERLINK("https://leilaoonline.net/lote/detalhe/183212", "Máquina revisadora para plástico")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3.000,00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=HYPERLINK("https://leilaoonline.net/lote/detalhe/183213", "090")</f>
      </c>
      <c r="B89" s="4" t="s">
        <f>=HYPERLINK("https://leilaoonline.net/lote/detalhe/183213", "Moto ventilador motor 7.5")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2.000,00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=HYPERLINK("https://leilaoonline.net/lote/detalhe/183136", "091")</f>
      </c>
      <c r="B90" s="4" t="s">
        <f>=HYPERLINK("https://leilaoonline.net/lote/detalhe/183136", " VENTILADOR")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=HYPERLINK("https://leilaoonline.net/lote/detalhe/183235", "092")</f>
      </c>
      <c r="B91" s="4" t="s">
        <f>=HYPERLINK("https://leilaoonline.net/lote/detalhe/183235", " UNIDADE HIDRAULICA")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2.300,00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=HYPERLINK("https://leilaoonline.net/lote/detalhe/183642", "093")</f>
      </c>
      <c r="B92" s="4" t="s">
        <f>=HYPERLINK("https://leilaoonline.net/lote/detalhe/183642", "APROX. 14 CARRINHOS COM  ROLDANAS")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1.100,00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=HYPERLINK("https://leilaoonline.net/lote/detalhe/183643", "094")</f>
      </c>
      <c r="B93" s="4" t="s">
        <f>=HYPERLINK("https://leilaoonline.net/lote/detalhe/183643", "06 MESINHAS COM INOX")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1.100,00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=HYPERLINK("https://leilaoonline.net/lote/detalhe/183239", "095")</f>
      </c>
      <c r="B94" s="4" t="s">
        <f>=HYPERLINK("https://leilaoonline.net/lote/detalhe/183239", " EXTRUSORA DE BORRACHA - SEM MOTOR")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6.800,00</t>
        </is>
      </c>
      <c r="F94" s="4" t="inlineStr">
        <is>
          <t>300.00</t>
        </is>
      </c>
    </row>
    <row collapsed="false" customFormat="false" customHeight="false" hidden="false" ht="12.1" outlineLevel="0" r="95">
      <c r="A95" s="5" t="s">
        <f>=HYPERLINK("https://leilaoonline.net/lote/detalhe/183238", "096")</f>
      </c>
      <c r="B95" s="4" t="s">
        <f>=HYPERLINK("https://leilaoonline.net/lote/detalhe/183238", " COMPRESSOR COM MOTOR 5CV WEG")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3.000,00</t>
        </is>
      </c>
      <c r="F95" s="4" t="inlineStr">
        <is>
          <t>300.00</t>
        </is>
      </c>
    </row>
    <row collapsed="false" customFormat="false" customHeight="false" hidden="false" ht="12.1" outlineLevel="0" r="96">
      <c r="A96" s="5" t="s">
        <f>=HYPERLINK("https://leilaoonline.net/lote/detalhe/183148", "097")</f>
      </c>
      <c r="B96" s="4" t="s">
        <f>=HYPERLINK("https://leilaoonline.net/lote/detalhe/183148", " 3 guinchos e peças dvs. Carregardor de bateria")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=HYPERLINK("https://leilaoonline.net/lote/detalhe/183236", "098")</f>
      </c>
      <c r="B97" s="4" t="s">
        <f>=HYPERLINK("https://leilaoonline.net/lote/detalhe/183236", " UNIDADE HIDRAULICA COM MOTOR 5CV WEG")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=HYPERLINK("https://leilaoonline.net/lote/detalhe/183237", "099")</f>
      </c>
      <c r="B98" s="4" t="s">
        <f>=HYPERLINK("https://leilaoonline.net/lote/detalhe/183237", " ESTEIRA DE LONA (1,90 X 0,20 MTS) COM REDUTOR E MOTOR")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2.200,00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=HYPERLINK("https://leilaoonline.net/lote/detalhe/183241", "100")</f>
      </c>
      <c r="B99" s="4" t="s">
        <f>=HYPERLINK("https://leilaoonline.net/lote/detalhe/183241", " FURADEIRA DE BANCADA")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700,00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=HYPERLINK("https://leilaoonline.net/lote/detalhe/185315", "101")</f>
      </c>
      <c r="B100" s="4" t="s">
        <f>=HYPERLINK("https://leilaoonline.net/lote/detalhe/185315", "NEBULIZADOR AGRICOLA")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2.200,00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=HYPERLINK("https://leilaoonline.net/lote/detalhe/185867", "102")</f>
      </c>
      <c r="B101" s="4" t="s">
        <f>=HYPERLINK("https://leilaoonline.net/lote/detalhe/185867", " SIRENE PARA AMBULANCIA")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=HYPERLINK("https://leilaoonline.net/lote/detalhe/185868", "103")</f>
      </c>
      <c r="B102" s="4" t="s">
        <f>=HYPERLINK("https://leilaoonline.net/lote/detalhe/185868", " 01 PALETEIRA E 1 TOMBADOR DE TAMBOR")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550,00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=HYPERLINK("https://leilaoonline.net/lote/detalhe/185871", "104")</f>
      </c>
      <c r="B103" s="4" t="s">
        <f>=HYPERLINK("https://leilaoonline.net/lote/detalhe/185871", " TROCADOR DE PLACAS PEQUENO")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850,00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=HYPERLINK("https://leilaoonline.net/lote/detalhe/183129", "109")</f>
      </c>
      <c r="B104" s="4" t="s">
        <f>=HYPERLINK("https://leilaoonline.net/lote/detalhe/183129", "1 UNIDADE DE CENTRÍFUGA C/ MOTOR ELÉTRICO POT. 2 CV")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1.500,00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=HYPERLINK("https://leilaoonline.net/lote/detalhe/183144", "156")</f>
      </c>
      <c r="B105" s="4" t="s">
        <f>=HYPERLINK("https://leilaoonline.net/lote/detalhe/183144", " Espuladeira para enrolar fios e carreteis")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1.000,00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=HYPERLINK("https://leilaoonline.net/lote/detalhe/183130", "183")</f>
      </c>
      <c r="B106" s="4" t="s">
        <f>=HYPERLINK("https://leilaoonline.net/lote/detalhe/183130", " 5 PROTOCOLADORES")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350,00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=HYPERLINK("https://leilaoonline.net/lote/detalhe/183131", "184")</f>
      </c>
      <c r="B107" s="4" t="s">
        <f>=HYPERLINK("https://leilaoonline.net/lote/detalhe/183131", " SOPRADOR")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2.300,00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=HYPERLINK("https://leilaoonline.net/lote/detalhe/183132", "220")</f>
      </c>
      <c r="B108" s="4" t="s">
        <f>=HYPERLINK("https://leilaoonline.net/lote/detalhe/183132", "1 UNIDADE DE CENTRÍFUGA C/ MOTOR ELÉTRICO POT. 2 CV")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1.500,00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=HYPERLINK("https://leilaoonline.net/lote/detalhe/183133", "221")</f>
      </c>
      <c r="B109" s="4" t="s">
        <f>=HYPERLINK("https://leilaoonline.net/lote/detalhe/183133", "1 UNIDADE DE CENTRÍFUGA C/ MOTOR ELÉTRICO POT. 2 CV")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1.400,00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=HYPERLINK("https://leilaoonline.net/lote/detalhe/183134", "276")</f>
      </c>
      <c r="B110" s="4" t="s">
        <f>=HYPERLINK("https://leilaoonline.net/lote/detalhe/183134", "35 peças de tarracha sendo: 13 de 3/8 e 22 de 1/2")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=HYPERLINK("https://leilaoonline.net/lote/detalhe/183135", "279")</f>
      </c>
      <c r="B111" s="4" t="s">
        <f>=HYPERLINK("https://leilaoonline.net/lote/detalhe/183135", "01 redutor")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1.120,00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=HYPERLINK("https://leilaoonline.net/lote/detalhe/183147", "283")</f>
      </c>
      <c r="B112" s="4" t="s">
        <f>=HYPERLINK("https://leilaoonline.net/lote/detalhe/183147", " Moinho de tinta")</f>
      </c>
      <c r="C112" s="4" t="inlineStr">
        <is>
          <t>Vendido</t>
        </is>
      </c>
      <c r="D112" s="4" t="inlineStr">
        <is>
          <t>1</t>
        </is>
      </c>
      <c r="E112" s="5" t="inlineStr">
        <is>
          <t>3.700,00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=HYPERLINK("https://leilaoonline.net/lote/detalhe/183142", "318")</f>
      </c>
      <c r="B113" s="4" t="s">
        <f>=HYPERLINK("https://leilaoonline.net/lote/detalhe/183142", "Parachoque para F1000 em bom estado")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=HYPERLINK("https://leilaoonline.net/lote/detalhe/183140", "321")</f>
      </c>
      <c r="B114" s="4" t="s">
        <f>=HYPERLINK("https://leilaoonline.net/lote/detalhe/183140", " 1 Micro teste")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=HYPERLINK("https://leilaoonline.net/lote/detalhe/183141", "322")</f>
      </c>
      <c r="B115" s="4" t="s">
        <f>=HYPERLINK("https://leilaoonline.net/lote/detalhe/183141", " 1 micro teste para laboratório")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=HYPERLINK("https://leilaoonline.net/lote/detalhe/183143", "346")</f>
      </c>
      <c r="B116" s="4" t="s">
        <f>=HYPERLINK("https://leilaoonline.net/lote/detalhe/183143", " porta papel")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=HYPERLINK("https://leilaoonline.net/lote/detalhe/183146", "353")</f>
      </c>
      <c r="B117" s="4" t="s">
        <f>=HYPERLINK("https://leilaoonline.net/lote/detalhe/183146", "Filtro prensa de placas completa acompanha 1 bomba")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2.500,00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=HYPERLINK("https://leilaoonline.net/lote/detalhe/183234", "401")</f>
      </c>
      <c r="B118" s="4" t="s">
        <f>=HYPERLINK("https://leilaoonline.net/lote/detalhe/183234", "ESMERIL TRIFÁSICO")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550,00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=HYPERLINK("https://leilaoonline.net/lote/detalhe/183200", "405")</f>
      </c>
      <c r="B119" s="4" t="s">
        <f>=HYPERLINK("https://leilaoonline.net/lote/detalhe/183200", " Compressor FS CURTIS HTA 120, Motor 15Hp, Tanque - *304 litros, Dimensões - Diâmetro 490 x 1760 mm* Peso - 450 kg Modelo")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7.000,00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=HYPERLINK("https://leilaoonline.net/lote/detalhe/183152", "406")</f>
      </c>
      <c r="B120" s="4" t="s">
        <f>=HYPERLINK("https://leilaoonline.net/lote/detalhe/183152", "Balança mecânica 1.000 kg")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1.500,00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=HYPERLINK("https://leilaoonline.net/lote/detalhe/183108", "408")</f>
      </c>
      <c r="B121" s="4" t="s">
        <f>=HYPERLINK("https://leilaoonline.net/lote/detalhe/183108", " 1 SERRA DE FITA RONEMAK COM SOLDADOR ( funcionando )")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3.500,00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=HYPERLINK("https://leilaoonline.net/lote/detalhe/183177", "409")</f>
      </c>
      <c r="B122" s="4" t="s">
        <f>=HYPERLINK("https://leilaoonline.net/lote/detalhe/183177", " BALANÇA FILIZOLA 300 KG")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700,00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=HYPERLINK("https://leilaoonline.net/lote/detalhe/183159", "500")</f>
      </c>
      <c r="B123" s="4" t="s">
        <f>=HYPERLINK("https://leilaoonline.net/lote/detalhe/183159", "Bancada de teste para motores - Dino MD 02. Veja especificações")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=HYPERLINK("https://leilaoonline.net/lote/detalhe/183100", "501")</f>
      </c>
      <c r="B124" s="4" t="s">
        <f>=HYPERLINK("https://leilaoonline.net/lote/detalhe/183100", "Furadeira Radial ")</f>
      </c>
      <c r="C124" s="4" t="inlineStr">
        <is>
          <t>Não vendido</t>
        </is>
      </c>
      <c r="D124" s="4" t="inlineStr">
        <is>
          <t>1</t>
        </is>
      </c>
      <c r="E124" s="5" t="inlineStr">
        <is>
          <t>15.000,00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=HYPERLINK("https://leilaoonline.net/lote/detalhe/183160", "504")</f>
      </c>
      <c r="B125" s="4" t="s">
        <f>=HYPERLINK("https://leilaoonline.net/lote/detalhe/183160", "Máquina de teste para refrigeração")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5.000,00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=HYPERLINK("https://leilaoonline.net/lote/detalhe/184840", "505")</f>
      </c>
      <c r="B126" s="4" t="s">
        <f>=HYPERLINK("https://leilaoonline.net/lote/detalhe/184840", "[ VÍDEO ] MÁQUINA DE CORTE PLASMA - AUTOMATICA")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22.000,00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=HYPERLINK("https://leilaoonline.net/lote/detalhe/184841", "506")</f>
      </c>
      <c r="B127" s="4" t="s">
        <f>=HYPERLINK("https://leilaoonline.net/lote/detalhe/184841", " COMPRESSOR DE AR")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5.000,00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=HYPERLINK("https://leilaoonline.net/lote/detalhe/184839", "508")</f>
      </c>
      <c r="B128" s="4" t="s">
        <f>=HYPERLINK("https://leilaoonline.net/lote/detalhe/184839", " MOTOR WEG 125CV")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9.000,00</t>
        </is>
      </c>
      <c r="F128" s="4" t="inlineStr">
        <is>
          <t>300.00</t>
        </is>
      </c>
    </row>
    <row collapsed="false" customFormat="false" customHeight="false" hidden="false" ht="12.1" outlineLevel="0" r="129">
      <c r="A129" s="5" t="s">
        <f>=HYPERLINK("https://leilaoonline.net/lote/detalhe/184837", "509")</f>
      </c>
      <c r="B129" s="4" t="s">
        <f>=HYPERLINK("https://leilaoonline.net/lote/detalhe/184837", " MOTOR EBERLE 100CV")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7.000,00</t>
        </is>
      </c>
      <c r="F129" s="4" t="inlineStr">
        <is>
          <t>300.00</t>
        </is>
      </c>
    </row>
    <row collapsed="false" customFormat="false" customHeight="false" hidden="false" ht="12.1" outlineLevel="0" r="130">
      <c r="A130" s="5" t="s">
        <f>=HYPERLINK("https://leilaoonline.net/lote/detalhe/184842", "510")</f>
      </c>
      <c r="B130" s="4" t="s">
        <f>=HYPERLINK("https://leilaoonline.net/lote/detalhe/184842", " TRANSFORMADOR 150KVA")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7.000,00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=HYPERLINK("https://leilaoonline.net/lote/detalhe/184838", "515")</f>
      </c>
      <c r="B131" s="4" t="s">
        <f>=HYPERLINK("https://leilaoonline.net/lote/detalhe/184838", " MOTOBOMBA")</f>
      </c>
      <c r="C131" s="4" t="inlineStr">
        <is>
          <t>Não vendido</t>
        </is>
      </c>
      <c r="D131" s="4" t="inlineStr">
        <is>
          <t>1</t>
        </is>
      </c>
      <c r="E131" s="5" t="inlineStr">
        <is>
          <t>2.500,00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=HYPERLINK("https://leilaoonline.net/lote/detalhe/183115", "547")</f>
      </c>
      <c r="B132" s="4" t="s">
        <f>=HYPERLINK("https://leilaoonline.net/lote/detalhe/183115", " Flat Day -completo - para laminação de plásticos")</f>
      </c>
      <c r="C132" s="4" t="inlineStr">
        <is>
          <t>Vendido</t>
        </is>
      </c>
      <c r="D132" s="4" t="inlineStr">
        <is>
          <t>1</t>
        </is>
      </c>
      <c r="E132" s="5" t="inlineStr">
        <is>
          <t>10.000,00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=HYPERLINK("https://leilaoonline.net/lote/detalhe/183116", "548")</f>
      </c>
      <c r="B133" s="4" t="s">
        <f>=HYPERLINK("https://leilaoonline.net/lote/detalhe/183116", " Rotor de moinho c/ faca de espera - sem uso")</f>
      </c>
      <c r="C133" s="4" t="inlineStr">
        <is>
          <t>Lote retirado</t>
        </is>
      </c>
      <c r="D133" s="4" t="inlineStr">
        <is>
          <t>0</t>
        </is>
      </c>
      <c r="E133" s="5" t="inlineStr">
        <is>
          <t>6.000,00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=HYPERLINK("https://leilaoonline.net/lote/detalhe/183118", "549")</f>
      </c>
      <c r="B134" s="4" t="s">
        <f>=HYPERLINK("https://leilaoonline.net/lote/detalhe/183118", " Aprox. 150 un. luminárias diversas - sem uso")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3.500,00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=HYPERLINK("https://leilaoonline.net/lote/detalhe/183114", "553")</f>
      </c>
      <c r="B135" s="4" t="s">
        <f>=HYPERLINK("https://leilaoonline.net/lote/detalhe/183114", " 1 balção inox (4 m) e 3 pias industrial (3 m)")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4.500,00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=HYPERLINK("https://leilaoonline.net/lote/detalhe/183107", "556")</f>
      </c>
      <c r="B136" s="4" t="s">
        <f>=HYPERLINK("https://leilaoonline.net/lote/detalhe/183107", " 1 bomba de óleo ( corpo de inox)")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800,00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=HYPERLINK("https://leilaoonline.net/lote/detalhe/183117", "560")</f>
      </c>
      <c r="B137" s="4" t="s">
        <f>=HYPERLINK("https://leilaoonline.net/lote/detalhe/183117", " 1 bomba de óleo ( corpo de inox)")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700,00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=HYPERLINK("https://leilaoonline.net/lote/detalhe/183113", "561")</f>
      </c>
      <c r="B138" s="4" t="s">
        <f>=HYPERLINK("https://leilaoonline.net/lote/detalhe/183113", " 1 bomba de óleo ( corpo de inox)")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700,00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=HYPERLINK("https://leilaoonline.net/lote/detalhe/183119", "567")</f>
      </c>
      <c r="B139" s="4" t="s">
        <f>=HYPERLINK("https://leilaoonline.net/lote/detalhe/183119", " 2 chaves seccionadoras Siemens, 250a, modelo 3np4290")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500,00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=HYPERLINK("https://leilaoonline.net/lote/detalhe/183122", "568")</f>
      </c>
      <c r="B140" s="4" t="s">
        <f>=HYPERLINK("https://leilaoonline.net/lote/detalhe/183122", " Aproximadamente 65 disjuntores motores com amperagem diversas")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1.500,00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=HYPERLINK("https://leilaoonline.net/lote/detalhe/183123", "569")</f>
      </c>
      <c r="B141" s="4" t="s">
        <f>=HYPERLINK("https://leilaoonline.net/lote/detalhe/183123", " 70 contatores Siemens, diversas amperagens e modelos")</f>
      </c>
      <c r="C141" s="4" t="inlineStr">
        <is>
          <t>Vendido</t>
        </is>
      </c>
      <c r="D141" s="4" t="inlineStr">
        <is>
          <t>1</t>
        </is>
      </c>
      <c r="E141" s="5" t="inlineStr">
        <is>
          <t>3.000,00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=HYPERLINK("https://leilaoonline.net/lote/detalhe/183204", "594")</f>
      </c>
      <c r="B142" s="4" t="s">
        <f>=HYPERLINK("https://leilaoonline.net/lote/detalhe/183204", " Disco de serra - aprox, 1.600 mm de diametro - peso aprox. 100 kg")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900,00</t>
        </is>
      </c>
      <c r="F142" s="4" t="inlineStr">
        <is>
          <t>150.00</t>
        </is>
      </c>
    </row>
    <row collapsed="false" customFormat="false" customHeight="false" hidden="false" ht="12.1" outlineLevel="0" r="143">
      <c r="A143" s="5" t="s">
        <f>=HYPERLINK("https://leilaoonline.net/lote/detalhe/183205", "598")</f>
      </c>
      <c r="B143" s="4" t="s">
        <f>=HYPERLINK("https://leilaoonline.net/lote/detalhe/183205", " Disco de serra - aprox, 1.600 mm de diametro - peso aprox. 100 kg")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900,00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=HYPERLINK("https://leilaoonline.net/lote/detalhe/183206", "599")</f>
      </c>
      <c r="B144" s="4" t="s">
        <f>=HYPERLINK("https://leilaoonline.net/lote/detalhe/183206", " Disco de serra - aprox, 1.600 mm de diametro - peso aprox. 100 kg")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900,00</t>
        </is>
      </c>
      <c r="F144" s="4" t="inlineStr">
        <is>
          <t>150.00</t>
        </is>
      </c>
    </row>
    <row collapsed="false" customFormat="false" customHeight="false" hidden="false" ht="12.1" outlineLevel="0" r="145">
      <c r="A145" s="5" t="s">
        <f>=HYPERLINK("https://leilaoonline.net/lote/detalhe/183150", "604")</f>
      </c>
      <c r="B145" s="4" t="s">
        <f>=HYPERLINK("https://leilaoonline.net/lote/detalhe/183150", "[ LANCE POR KG ] Aprox. 5 ton. de arame tubular submerso 2mm Lincoln, Em conformidade com aws A5.20 e Asme SFA-5.20. Classificação E70T-7 DC Polarity (DCEN) certificado pela CWB para CSA W48.5-M")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7,00</t>
        </is>
      </c>
      <c r="F145" s="4" t="inlineStr">
        <is>
          <t>0.10</t>
        </is>
      </c>
    </row>
    <row collapsed="false" customFormat="false" customHeight="false" hidden="false" ht="12.1" outlineLevel="0" r="146">
      <c r="A146" s="5" t="s">
        <f>=HYPERLINK("https://leilaoonline.net/lote/detalhe/183102", "606")</f>
      </c>
      <c r="B146" s="4" t="s">
        <f>=HYPERLINK("https://leilaoonline.net/lote/detalhe/183102", " Aquecedor de marmitas")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500,00</t>
        </is>
      </c>
      <c r="F14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2026-08-13T12:46:14.00Z</dcterms:created>
  <dc:creator>Tellks Tecnologia</dc:creator>
  <cp:revision>0</cp:revision>
</cp:coreProperties>
</file>