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=HYPERLINK("https://leilaoonline.net/lote/detalhe/183016", "000")</f>
      </c>
      <c r="B11" s="4" t="s">
        <f>=HYPERLINK("https://leilaoonline.net/lote/detalhe/183016",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=HYPERLINK("https://leilaoonline.net/lote/detalhe/182964", "002")</f>
      </c>
      <c r="B12" s="4" t="s">
        <f>=HYPERLINK("https://leilaoonline.net/lote/detalhe/182964",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=HYPERLINK("https://leilaoonline.net/lote/detalhe/183014", "003")</f>
      </c>
      <c r="B13" s="4" t="s">
        <f>=HYPERLINK("https://leilaoonline.net/lote/detalhe/183014",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=HYPERLINK("https://leilaoonline.net/lote/detalhe/183000", "007")</f>
      </c>
      <c r="B14" s="4" t="s">
        <f>=HYPERLINK("https://leilaoonline.net/lote/detalhe/183000",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=HYPERLINK("https://leilaoonline.net/lote/detalhe/182991", "008")</f>
      </c>
      <c r="B15" s="4" t="s">
        <f>=HYPERLINK("https://leilaoonline.net/lote/detalhe/182991",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=HYPERLINK("https://leilaoonline.net/lote/detalhe/182965", "015")</f>
      </c>
      <c r="B16" s="4" t="s">
        <f>=HYPERLINK("https://leilaoonline.net/lote/detalhe/182965",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=HYPERLINK("https://leilaoonline.net/lote/detalhe/182966", "016")</f>
      </c>
      <c r="B17" s="4" t="s">
        <f>=HYPERLINK("https://leilaoonline.net/lote/detalhe/182966",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=HYPERLINK("https://leilaoonline.net/lote/detalhe/183005", "019")</f>
      </c>
      <c r="B18" s="4" t="s">
        <f>=HYPERLINK("https://leilaoonline.net/lote/detalhe/183005",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=HYPERLINK("https://leilaoonline.net/lote/detalhe/182976", "022")</f>
      </c>
      <c r="B19" s="4" t="s">
        <f>=HYPERLINK("https://leilaoonline.net/lote/detalhe/182976", " CONJUNTO DE CONVERSOR OSCILANTE DE TORQUE PARA MOENDA 42" X 78", COMPLETO, LADO ACIONAMENTO, LADO ACIONADO E O DISPOSITIVO DE LIGAÇÃO CENTRAL, MARCA ACIP, USADO.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=HYPERLINK("https://leilaoonline.net/lote/detalhe/182963", "024")</f>
      </c>
      <c r="B20" s="4" t="s">
        <f>=HYPERLINK("https://leilaoonline.net/lote/detalhe/182963", " TANQUE USADO 15M³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=HYPERLINK("https://leilaoonline.net/lote/detalhe/182984", "025")</f>
      </c>
      <c r="B21" s="4" t="s">
        <f>=HYPERLINK("https://leilaoonline.net/lote/detalhe/182984",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=HYPERLINK("https://leilaoonline.net/lote/detalhe/183002", "026")</f>
      </c>
      <c r="B22" s="4" t="s">
        <f>=HYPERLINK("https://leilaoonline.net/lote/detalhe/183002",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=HYPERLINK("https://leilaoonline.net/lote/detalhe/182989", "027")</f>
      </c>
      <c r="B23" s="4" t="s">
        <f>=HYPERLINK("https://leilaoonline.net/lote/detalhe/182989", " [ LANCE POR KG ] TUBO 1/2"A 6"- APROX. 7000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=HYPERLINK("https://leilaoonline.net/lote/detalhe/182993", "029")</f>
      </c>
      <c r="B24" s="4" t="s">
        <f>=HYPERLINK("https://leilaoonline.net/lote/detalhe/182993", " PENEIRA ROTATIVA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=HYPERLINK("https://leilaoonline.net/lote/detalhe/182996", "030")</f>
      </c>
      <c r="B25" s="4" t="s">
        <f>=HYPERLINK("https://leilaoonline.net/lote/detalhe/182996", " [ LANCE POR KG ] APROX. 5000 KG DE PISO TIPO SELMEC APROX. 110M²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=HYPERLINK("https://leilaoonline.net/lote/detalhe/183010", "031")</f>
      </c>
      <c r="B26" s="4" t="s">
        <f>=HYPERLINK("https://leilaoonline.net/lote/detalhe/183010", " [ LANCE POR KG ] CHAPA XADREZ DE 3/16" E 1/4" COM TAMANHOS DIFERENTES - APROX. 8000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=HYPERLINK("https://leilaoonline.net/lote/detalhe/183015", "033")</f>
      </c>
      <c r="B27" s="4" t="s">
        <f>=HYPERLINK("https://leilaoonline.net/lote/detalhe/183015", " [ LANCE POR KG ] VIGA I 40" X 14" X 8000 ESPESSURA ABA 18,5MM E ALMA 13MM - APROX. 9000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=HYPERLINK("https://leilaoonline.net/lote/detalhe/182982", "038")</f>
      </c>
      <c r="B28" s="4" t="s">
        <f>=HYPERLINK("https://leilaoonline.net/lote/detalhe/182982", " [ LANCE POR KG ] TUBOS CALANDRADOS DE 10" A 40" - APROX. 6000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=HYPERLINK("https://leilaoonline.net/lote/detalhe/182977", "039")</f>
      </c>
      <c r="B29" s="4" t="s">
        <f>=HYPERLINK("https://leilaoonline.net/lote/detalhe/182977", " BICA DOSADORA DE RESIDUOS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=HYPERLINK("https://leilaoonline.net/lote/detalhe/182980", "040")</f>
      </c>
      <c r="B30" s="4" t="s">
        <f>=HYPERLINK("https://leilaoonline.net/lote/detalhe/182980", " [ LANCE POR KG ] TUBO DE 16" A 24" - APROX. 3000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=HYPERLINK("https://leilaoonline.net/lote/detalhe/182997", "045")</f>
      </c>
      <c r="B31" s="4" t="s">
        <f>=HYPERLINK("https://leilaoonline.net/lote/detalhe/182997", " GUINCHO HILO DE 14 METROS DE ALTURA C/ REDUTOR, FREIO E MOTOR ELETRICO P/ DESCARGA DE CAMINHÃO ATÉ 25 TON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=HYPERLINK("https://leilaoonline.net/lote/detalhe/182972", "053")</f>
      </c>
      <c r="B32" s="4" t="s">
        <f>=HYPERLINK("https://leilaoonline.net/lote/detalhe/182972", " PRÉ AQUECEDOR DE 150 -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=HYPERLINK("https://leilaoonline.net/lote/detalhe/182981", "054")</f>
      </c>
      <c r="B33" s="4" t="s">
        <f>=HYPERLINK("https://leilaoonline.net/lote/detalhe/182981", " PRÉ AQUECEDOR DE 150-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=HYPERLINK("https://leilaoonline.net/lote/detalhe/183013", "057")</f>
      </c>
      <c r="B34" s="4" t="s">
        <f>=HYPERLINK("https://leilaoonline.net/lote/detalhe/183013", " [ LANCE POR KG ] VIGA I 22" - 5 UNIDADES 4,4M CADA - TOTAL APROX. 2200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=HYPERLINK("https://leilaoonline.net/lote/detalhe/183012", "060")</f>
      </c>
      <c r="B35" s="4" t="s">
        <f>=HYPERLINK("https://leilaoonline.net/lote/detalhe/183012", "BARRACÃO (PÉ DIREITO COM 12 UNIDADES DE VIGA H 350 X 350 COM 16,9M ALTURA, TESOURA COM 6 UNIDADES DE VIGA U 6" COM 12,4M E TESOURA COM 6 UNIDADES DE VIGA U 6" COM 6,5M)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=HYPERLINK("https://leilaoonline.net/lote/detalhe/183008", "063")</f>
      </c>
      <c r="B36" s="4" t="s">
        <f>=HYPERLINK("https://leilaoonline.net/lote/detalhe/183008", " ELETROIMÃ 66"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=HYPERLINK("https://leilaoonline.net/lote/detalhe/183004", "064")</f>
      </c>
      <c r="B37" s="4" t="s">
        <f>=HYPERLINK("https://leilaoonline.net/lote/detalhe/183004", " FABRICA PARA ENVASE DE ALCOOL EM GEL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=HYPERLINK("https://leilaoonline.net/lote/detalhe/182985", "080")</f>
      </c>
      <c r="B38" s="4" t="s">
        <f>=HYPERLINK("https://leilaoonline.net/lote/detalhe/182985", " VALVULA GAVETA 14" USADA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=HYPERLINK("https://leilaoonline.net/lote/detalhe/182978", "081")</f>
      </c>
      <c r="B39" s="4" t="s">
        <f>=HYPERLINK("https://leilaoonline.net/lote/detalhe/182978",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=HYPERLINK("https://leilaoonline.net/lote/detalhe/182968", "082")</f>
      </c>
      <c r="B40" s="4" t="s">
        <f>=HYPERLINK("https://leilaoonline.net/lote/detalhe/182968", "RODETE PARA MOENDA EM AÇO FUNDIDO 1045 COM APROX ØEXT: 1320mm; ØINT: 485mm; ALTURA: 210mm  Z: 20 DENTES - VENDA NO ESTADO CONFORME LOTE EXPOSTO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=HYPERLINK("https://leilaoonline.net/lote/detalhe/182961", "083")</f>
      </c>
      <c r="B41" s="4" t="s">
        <f>=HYPERLINK("https://leilaoonline.net/lote/detalhe/182961", "RODETE PARA MOENDA EM AÇO FUNDIDO 1045 COM APROX ØEXT: 1320mm; ØINT: 485mm; ALTURA: 210mm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=HYPERLINK("https://leilaoonline.net/lote/detalhe/182975", "084")</f>
      </c>
      <c r="B42" s="4" t="s">
        <f>=HYPERLINK("https://leilaoonline.net/lote/detalhe/182975", "RODETE PARA MOENDA EM AÇO FUNDIDO 1045 COM APROX ØEXT: 1220mm; ØINT: 490mm; ALTURA: 210mm Z: 19 DENTES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=HYPERLINK("https://leilaoonline.net/lote/detalhe/182973", "085")</f>
      </c>
      <c r="B43" s="4" t="s">
        <f>=HYPERLINK("https://leilaoonline.net/lote/detalhe/182973", "RODETE PARA MOENDA EM AÇO FUNDIDO 1045 COM APROX ØEXT: 1220mm; ØINT: 490mm; ALTURA: 210mm Z: 19 DENTES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=HYPERLINK("https://leilaoonline.net/lote/detalhe/182992", "086")</f>
      </c>
      <c r="B44" s="4" t="s">
        <f>=HYPERLINK("https://leilaoonline.net/lote/detalhe/182992", "RODETE PARA MOENDA EM AÇO FUNDIDO 1045 COM APROX ØEXT: 1220mm; ØINT: 490mm; ALTURA: 210mm Z: 19 DENTES - VENDA NO ESTADO CONFORME LOTE EXPOSTO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=HYPERLINK("https://leilaoonline.net/lote/detalhe/182987", "087")</f>
      </c>
      <c r="B45" s="4" t="s">
        <f>=HYPERLINK("https://leilaoonline.net/lote/detalhe/182987", "RODETE PARA MOENDA EM AÇO FUNDIDO 1045 COM APROX ØEXT: 1220mm; ØINT: 490mm; ALTURA: 210mm Z: 19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=HYPERLINK("https://leilaoonline.net/lote/detalhe/182971", "088")</f>
      </c>
      <c r="B46" s="4" t="s">
        <f>=HYPERLINK("https://leilaoonline.net/lote/detalhe/182971", "RODETE PARA MOENDA EM AÇO FUNDIDO 1045 COM APROX ØEXT: 1115mm; ØINT: 490mm; ALTURA: 460mm Z: 15 DENTES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=HYPERLINK("https://leilaoonline.net/lote/detalhe/182970", "089")</f>
      </c>
      <c r="B47" s="4" t="s">
        <f>=HYPERLINK("https://leilaoonline.net/lote/detalhe/182970", "RODETE PARA MOENDA EM AÇO FUNDIDO 1045 COM APROX ØEXT: 1115mm; ØINT: 490mm; ALTURA: 460mm Z: 15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=HYPERLINK("https://leilaoonline.net/lote/detalhe/183009", "090")</f>
      </c>
      <c r="B48" s="4" t="s">
        <f>=HYPERLINK("https://leilaoonline.net/lote/detalhe/183009", "RODETE PARA MOENDA EM AÇO FUNDIDO 1045 COM APROX ØEXT: 1115mm; ØINT: 490mm; ALTURA: 460mm Z: 15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=HYPERLINK("https://leilaoonline.net/lote/detalhe/182974", "091")</f>
      </c>
      <c r="B49" s="4" t="s">
        <f>=HYPERLINK("https://leilaoonline.net/lote/detalhe/182974", " 5 UNIDADES DE CAIXAS COM 10 CONJUNTOS DE MANGUEIRA FLEXIVEL DE 1,5M PARA SPRINKLER (50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=HYPERLINK("https://leilaoonline.net/lote/detalhe/183011", "092")</f>
      </c>
      <c r="B50" s="4" t="s">
        <f>=HYPERLINK("https://leilaoonline.net/lote/detalhe/183011",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=HYPERLINK("https://leilaoonline.net/lote/detalhe/183001", "093")</f>
      </c>
      <c r="B51" s="4" t="s">
        <f>=HYPERLINK("https://leilaoonline.net/lote/detalhe/183001",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=HYPERLINK("https://leilaoonline.net/lote/detalhe/182998", "094")</f>
      </c>
      <c r="B52" s="4" t="s">
        <f>=HYPERLINK("https://leilaoonline.net/lote/detalhe/182998",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=HYPERLINK("https://leilaoonline.net/lote/detalhe/182999", "095")</f>
      </c>
      <c r="B53" s="4" t="s">
        <f>=HYPERLINK("https://leilaoonline.net/lote/detalhe/182999",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=HYPERLINK("https://leilaoonline.net/lote/detalhe/183003", "096")</f>
      </c>
      <c r="B54" s="4" t="s">
        <f>=HYPERLINK("https://leilaoonline.net/lote/detalhe/183003",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=HYPERLINK("https://leilaoonline.net/lote/detalhe/182994", "097")</f>
      </c>
      <c r="B55" s="4" t="s">
        <f>=HYPERLINK("https://leilaoonline.net/lote/detalhe/182994",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=HYPERLINK("https://leilaoonline.net/lote/detalhe/182969", "098")</f>
      </c>
      <c r="B56" s="4" t="s">
        <f>=HYPERLINK("https://leilaoonline.net/lote/detalhe/182969",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=HYPERLINK("https://leilaoonline.net/lote/detalhe/182986", "099")</f>
      </c>
      <c r="B57" s="4" t="s">
        <f>=HYPERLINK("https://leilaoonline.net/lote/detalhe/182986",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=HYPERLINK("https://leilaoonline.net/lote/detalhe/182983", "100")</f>
      </c>
      <c r="B58" s="4" t="s">
        <f>=HYPERLINK("https://leilaoonline.net/lote/detalhe/182983",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=HYPERLINK("https://leilaoonline.net/lote/detalhe/182979", "101")</f>
      </c>
      <c r="B59" s="4" t="s">
        <f>=HYPERLINK("https://leilaoonline.net/lote/detalhe/182979",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=HYPERLINK("https://leilaoonline.net/lote/detalhe/182960", "102")</f>
      </c>
      <c r="B60" s="4" t="s">
        <f>=HYPERLINK("https://leilaoonline.net/lote/detalhe/182960",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=HYPERLINK("https://leilaoonline.net/lote/detalhe/182967", "103")</f>
      </c>
      <c r="B61" s="4" t="s">
        <f>=HYPERLINK("https://leilaoonline.net/lote/detalhe/182967",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=HYPERLINK("https://leilaoonline.net/lote/detalhe/182962", "104")</f>
      </c>
      <c r="B62" s="4" t="s">
        <f>=HYPERLINK("https://leilaoonline.net/lote/detalhe/182962",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=HYPERLINK("https://leilaoonline.net/lote/detalhe/182995", "105")</f>
      </c>
      <c r="B63" s="4" t="s">
        <f>=HYPERLINK("https://leilaoonline.net/lote/detalhe/182995",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=HYPERLINK("https://leilaoonline.net/lote/detalhe/183007", "106")</f>
      </c>
      <c r="B64" s="4" t="s">
        <f>=HYPERLINK("https://leilaoonline.net/lote/detalhe/183007",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=HYPERLINK("https://leilaoonline.net/lote/detalhe/182990", "107")</f>
      </c>
      <c r="B65" s="4" t="s">
        <f>=HYPERLINK("https://leilaoonline.net/lote/detalhe/182990",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=HYPERLINK("https://leilaoonline.net/lote/detalhe/182988", "108")</f>
      </c>
      <c r="B66" s="4" t="s">
        <f>=HYPERLINK("https://leilaoonline.net/lote/detalhe/182988",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=HYPERLINK("https://leilaoonline.net/lote/detalhe/183006", "109")</f>
      </c>
      <c r="B67" s="4" t="s">
        <f>=HYPERLINK("https://leilaoonline.net/lote/detalhe/183006", "1 UNIDADE DE CAIXA COM 10 CONJUNTOS DE MANGUEIRA FLEXIVEL DE 1,5M PARA SPRINKLER (20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=HYPERLINK("https://leilaoonline.net/lote/detalhe/183021", "114")</f>
      </c>
      <c r="B68" s="4" t="s">
        <f>=HYPERLINK("https://leilaoonline.net/lote/detalhe/183021", "[ LANCE POR KG ] LOTE COM APROXIMADAMENTE 20 TESOURAS COM 15M DE COMPRIMENTO - TESOURAS COM LARGURA ENTRE 1,41M E  2,47M - APROXIMADAMENTE 9.900KG - VENDA NO ESTADO CONFORME LOTE EXPOSTO")</f>
      </c>
      <c r="C68" s="4" t="inlineStr">
        <is>
          <t>Vendido</t>
        </is>
      </c>
      <c r="D68" s="4" t="inlineStr">
        <is>
          <t>2</t>
        </is>
      </c>
      <c r="E68" s="5" t="inlineStr">
        <is>
          <t>79.200,00</t>
        </is>
      </c>
      <c r="F68" s="4" t="inlineStr">
        <is>
          <t>0.20</t>
        </is>
      </c>
    </row>
    <row collapsed="false" customFormat="false" customHeight="false" hidden="false" ht="12.1" outlineLevel="0" r="69">
      <c r="A69" s="5" t="s">
        <f>=HYPERLINK("https://leilaoonline.net/lote/detalhe/183018", "115")</f>
      </c>
      <c r="B69" s="4" t="s">
        <f>=HYPERLINK("https://leilaoonline.net/lote/detalhe/183018", "[ LANCE POR KG ] LOTE COM APROXIMADAMENTE 20 TESOURAS COM 15M DE COMPRIMENTO - TESOURAS COM LARGURA ENTRE 1,41M E  2,47M - APROXIMADAMENTE 9.900KG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=HYPERLINK("https://leilaoonline.net/lote/detalhe/183017", "116")</f>
      </c>
      <c r="B70" s="4" t="s">
        <f>=HYPERLINK("https://leilaoonline.net/lote/detalhe/183017", "[ LANCE POR KG ] LOTE COM APROXIMADAMENTE 20 TESOURAS COM 15M DE COMPRIMENTO - TESOURAS COM LARGURA ENTRE 1,41M E  2,47M - APROXIMADAMENTE 9.900KG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8,00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=HYPERLINK("https://leilaoonline.net/lote/detalhe/183022", "123")</f>
      </c>
      <c r="B71" s="4" t="s">
        <f>=HYPERLINK("https://leilaoonline.net/lote/detalhe/183022", " [ LANCE POR KG ] TUBO 6" SEM USO - APROXIMADAMENTE 3.000KG - VENDA NO ESTADO CONFORME LOTE EXPOSTO")</f>
      </c>
      <c r="C71" s="4" t="inlineStr">
        <is>
          <t>Vendido</t>
        </is>
      </c>
      <c r="D71" s="4" t="inlineStr">
        <is>
          <t>2</t>
        </is>
      </c>
      <c r="E71" s="5" t="inlineStr">
        <is>
          <t>16.500,00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=HYPERLINK("https://leilaoonline.net/lote/detalhe/183024", "124")</f>
      </c>
      <c r="B72" s="4" t="s">
        <f>=HYPERLINK("https://leilaoonline.net/lote/detalhe/183024", " CARRINHO PONTE ROLANTE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=HYPERLINK("https://leilaoonline.net/lote/detalhe/183023", "126")</f>
      </c>
      <c r="B73" s="4" t="s">
        <f>=HYPERLINK("https://leilaoonline.net/lote/detalhe/183023", " 8 VALVULAS DUPLAS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=HYPERLINK("https://leilaoonline.net/lote/detalhe/183025", "127")</f>
      </c>
      <c r="B74" s="4" t="s">
        <f>=HYPERLINK("https://leilaoonline.net/lote/detalhe/183025", " 15 ENGRENAGENS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=HYPERLINK("https://leilaoonline.net/lote/detalhe/183019", "128")</f>
      </c>
      <c r="B75" s="4" t="s">
        <f>=HYPERLINK("https://leilaoonline.net/lote/detalhe/183019", " 4 FREIOS PONTE ROLANTE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=HYPERLINK("https://leilaoonline.net/lote/detalhe/183020", "129")</f>
      </c>
      <c r="B76" s="4" t="s">
        <f>=HYPERLINK("https://leilaoonline.net/lote/detalhe/183020", " [ LANCE POR KG ] TARUGOS (EIXOS) DE 175mm Ø à 310mm Ø - Aprox. 26.400 Kg - DIFERENTES COMPRIMENTOS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=HYPERLINK("https://leilaoonline.net/lote/detalhe/183026", "130")</f>
      </c>
      <c r="B77" s="4" t="s">
        <f>=HYPERLINK("https://leilaoonline.net/lote/detalhe/183026", " [ LANCE POR KG ] TUBO INOX 2" APROX. 420 KG - APROX. 100M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16,00</t>
        </is>
      </c>
      <c r="F77" s="4" t="inlineStr">
        <is>
          <t>0.50</t>
        </is>
      </c>
    </row>
    <row collapsed="false" customFormat="false" customHeight="false" hidden="false" ht="12.1" outlineLevel="0" r="78">
      <c r="A78" s="5" t="s">
        <f>=HYPERLINK("https://leilaoonline.net/lote/detalhe/183027", "131")</f>
      </c>
      <c r="B78" s="4" t="s">
        <f>=HYPERLINK("https://leilaoonline.net/lote/detalhe/183027", " [ LANCE POR KG ] 16 TESOURAS COM 10M COMPRIMENTO 0,55M DE LARGURA COM VIGA DE 6" - APROXIMADAMENTE 6496 KG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8,00</t>
        </is>
      </c>
      <c r="F78" s="4" t="inlineStr">
        <is>
          <t>0.50</t>
        </is>
      </c>
    </row>
    <row collapsed="false" customFormat="false" customHeight="false" hidden="false" ht="12.1" outlineLevel="0" r="79">
      <c r="A79" s="5" t="s">
        <f>=HYPERLINK("https://leilaoonline.net/lote/detalhe/183028", "132")</f>
      </c>
      <c r="B79" s="4" t="s">
        <f>=HYPERLINK("https://leilaoonline.net/lote/detalhe/183028", " [ LANCE POR KG ] 22 TESOURAS COM 3,53 M COMPRIMENTO 1M DE LARGURA COM VIGA DE 8" - APROXIMADAMENTE 5852 KG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8,00</t>
        </is>
      </c>
      <c r="F79" s="4" t="inlineStr">
        <is>
          <t>0.50</t>
        </is>
      </c>
    </row>
    <row collapsed="false" customFormat="false" customHeight="false" hidden="false" ht="12.1" outlineLevel="0" r="80">
      <c r="A80" s="5" t="s">
        <f>=HYPERLINK("https://leilaoonline.net/lote/detalhe/183029", "134")</f>
      </c>
      <c r="B80" s="4" t="s">
        <f>=HYPERLINK("https://leilaoonline.net/lote/detalhe/183029", "GUINCHO HILO PARA 35 TONELADAS DE 15,8 METROS DE ALTURA P/ DESCARGA DE CAMINHÃO 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=HYPERLINK("https://leilaoonline.net/lote/detalhe/183030", "137")</f>
      </c>
      <c r="B81" s="4" t="s">
        <f>=HYPERLINK("https://leilaoonline.net/lote/detalhe/183030", " [ LANCE POR KG ] 4 VIGAS I 12" X 11M - APROXIMADAMENTE 2816 KG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5,00</t>
        </is>
      </c>
      <c r="F81" s="4" t="inlineStr">
        <is>
          <t>0.50</t>
        </is>
      </c>
    </row>
    <row collapsed="false" customFormat="false" customHeight="false" hidden="false" ht="12.1" outlineLevel="0" r="82">
      <c r="A82" s="5" t="s">
        <f>=HYPERLINK("https://leilaoonline.net/lote/detalhe/183060", "140")</f>
      </c>
      <c r="B82" s="4" t="s">
        <f>=HYPERLINK("https://leilaoonline.net/lote/detalhe/183060", " TANQUE DE INOX USADO PARA 15.000 L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=HYPERLINK("https://leilaoonline.net/lote/detalhe/183051", "141")</f>
      </c>
      <c r="B83" s="4" t="s">
        <f>=HYPERLINK("https://leilaoonline.net/lote/detalhe/183051", " 1 CONJUNTO DE CENTRIFUGA DE AÇUCAR PARA 350KG COM MOTOR MAUSA MODELO: MV 108 PARA ATÉ 700KG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=HYPERLINK("https://leilaoonline.net/lote/detalhe/183043", "142")</f>
      </c>
      <c r="B84" s="4" t="s">
        <f>=HYPERLINK("https://leilaoonline.net/lote/detalhe/183043", " 1 CONJUNTO DE CENTRIFUGA DE AÇUCAR PARA 350KG COM MOTOR MAUSA MODELO: MV 108 PARA ATÉ 700KG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=HYPERLINK("https://leilaoonline.net/lote/detalhe/183037", "143")</f>
      </c>
      <c r="B85" s="4" t="s">
        <f>=HYPERLINK("https://leilaoonline.net/lote/detalhe/183037", " 1 CONJUNTO DE CENTRIFUGA DE AÇUCAR PARA 350KG COM MOTOR MAUSA MODELO: MV 108 PARA ATÉ 700KG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=HYPERLINK("https://leilaoonline.net/lote/detalhe/183039", "144")</f>
      </c>
      <c r="B86" s="4" t="s">
        <f>=HYPERLINK("https://leilaoonline.net/lote/detalhe/183039", " 1 CONJUNTO DE CENTRIFUGA DE AÇUCAR PARA 350KG COM MOTOR MAUSA MODELO: MV 108 PARA ATÉ 700KG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=HYPERLINK("https://leilaoonline.net/lote/detalhe/183036", "145")</f>
      </c>
      <c r="B87" s="4" t="s">
        <f>=HYPERLINK("https://leilaoonline.net/lote/detalhe/183036", " 1 CONJUNTO DE CENTRIFUGA DE AÇUCAR PARA 350KG COM MOTOR MAUSA MODELO: MV 108 PARA ATÉ 700KG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=HYPERLINK("https://leilaoonline.net/lote/detalhe/183052", "146")</f>
      </c>
      <c r="B88" s="4" t="s">
        <f>=HYPERLINK("https://leilaoonline.net/lote/detalhe/183052", " 1 CONJUNTO DE CENTRIFUGA DE AÇUCAR PARA 350KG COM MOTOR MAUSA MODELO: MV 108 PARA ATÉ 700KG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=HYPERLINK("https://leilaoonline.net/lote/detalhe/183032", "147")</f>
      </c>
      <c r="B89" s="4" t="s">
        <f>=HYPERLINK("https://leilaoonline.net/lote/detalhe/183032", " 1 MOTOR MAUSA PARA CENTRIFUGA MODELO MV 108 PARA ATÉ 700KG")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39.000,00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=HYPERLINK("https://leilaoonline.net/lote/detalhe/183044", "148")</f>
      </c>
      <c r="B90" s="4" t="s">
        <f>=HYPERLINK("https://leilaoonline.net/lote/detalhe/183044", " 1 PAINEL PARA CENTRIFUGA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=HYPERLINK("https://leilaoonline.net/lote/detalhe/183059", "149")</f>
      </c>
      <c r="B91" s="4" t="s">
        <f>=HYPERLINK("https://leilaoonline.net/lote/detalhe/183059", " 1 PAINEL PARA CENTRIFUGA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=HYPERLINK("https://leilaoonline.net/lote/detalhe/183034", "150")</f>
      </c>
      <c r="B92" s="4" t="s">
        <f>=HYPERLINK("https://leilaoonline.net/lote/detalhe/183034", " 1 PAINEL PARA CENTRIFUGA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=HYPERLINK("https://leilaoonline.net/lote/detalhe/183056", "153")</f>
      </c>
      <c r="B93" s="4" t="s">
        <f>=HYPERLINK("https://leilaoonline.net/lote/detalhe/183056", " VALVULA GAVETA 14" USADA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=HYPERLINK("https://leilaoonline.net/lote/detalhe/183048", "154")</f>
      </c>
      <c r="B94" s="4" t="s">
        <f>=HYPERLINK("https://leilaoonline.net/lote/detalhe/183048", " VALVULA GAVETA 12" USADA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=HYPERLINK("https://leilaoonline.net/lote/detalhe/183040", "155")</f>
      </c>
      <c r="B95" s="4" t="s">
        <f>=HYPERLINK("https://leilaoonline.net/lote/detalhe/183040", " 1 PORQUINHO NO DIFERENCIAL TINKÃO 43 -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=HYPERLINK("https://leilaoonline.net/lote/detalhe/183054", "156")</f>
      </c>
      <c r="B96" s="4" t="s">
        <f>=HYPERLINK("https://leilaoonline.net/lote/detalhe/183054", " 2 VALVULAS ESFERA INOX - VENDA NO ESTADO CONFORME LOTE EXPOSTO")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=HYPERLINK("https://leilaoonline.net/lote/detalhe/183041", "157")</f>
      </c>
      <c r="B97" s="4" t="s">
        <f>=HYPERLINK("https://leilaoonline.net/lote/detalhe/183041", " 2 VALVULAS ESFERA INOX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=HYPERLINK("https://leilaoonline.net/lote/detalhe/183055", "158")</f>
      </c>
      <c r="B98" s="4" t="s">
        <f>=HYPERLINK("https://leilaoonline.net/lote/detalhe/183055", " 2 VALVULAS ESFERA INOX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=HYPERLINK("https://leilaoonline.net/lote/detalhe/183057", "159")</f>
      </c>
      <c r="B99" s="4" t="s">
        <f>=HYPERLINK("https://leilaoonline.net/lote/detalhe/183057", " 2 VALVULAS ESFERA INOX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=HYPERLINK("https://leilaoonline.net/lote/detalhe/183049", "160")</f>
      </c>
      <c r="B100" s="4" t="s">
        <f>=HYPERLINK("https://leilaoonline.net/lote/detalhe/183049", " 2 VALVULAS ESFERA INOX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=HYPERLINK("https://leilaoonline.net/lote/detalhe/183061", "161")</f>
      </c>
      <c r="B101" s="4" t="s">
        <f>=HYPERLINK("https://leilaoonline.net/lote/detalhe/183061", " 2 VALVULAS ESFERA INOX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=HYPERLINK("https://leilaoonline.net/lote/detalhe/183046", "162")</f>
      </c>
      <c r="B102" s="4" t="s">
        <f>=HYPERLINK("https://leilaoonline.net/lote/detalhe/183046", " 2 VALVULAS ESFERA INOX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=HYPERLINK("https://leilaoonline.net/lote/detalhe/183058", "163")</f>
      </c>
      <c r="B103" s="4" t="s">
        <f>=HYPERLINK("https://leilaoonline.net/lote/detalhe/183058", " 2 VALVULAS ESFERA INOX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=HYPERLINK("https://leilaoonline.net/lote/detalhe/183035", "164")</f>
      </c>
      <c r="B104" s="4" t="s">
        <f>=HYPERLINK("https://leilaoonline.net/lote/detalhe/183035", " 2 VALVULAS ESFERA INOX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=HYPERLINK("https://leilaoonline.net/lote/detalhe/183038", "165")</f>
      </c>
      <c r="B105" s="4" t="s">
        <f>=HYPERLINK("https://leilaoonline.net/lote/detalhe/183038", " 2 VALVULAS ESFERA INOX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=HYPERLINK("https://leilaoonline.net/lote/detalhe/183033", "166")</f>
      </c>
      <c r="B106" s="4" t="s">
        <f>=HYPERLINK("https://leilaoonline.net/lote/detalhe/183033", " 1 VALVULA GAVETA 4"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=HYPERLINK("https://leilaoonline.net/lote/detalhe/183050", "167")</f>
      </c>
      <c r="B107" s="4" t="s">
        <f>=HYPERLINK("https://leilaoonline.net/lote/detalhe/183050", " 1 VALVULA GAVETA 4"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=HYPERLINK("https://leilaoonline.net/lote/detalhe/183047", "169")</f>
      </c>
      <c r="B108" s="4" t="s">
        <f>=HYPERLINK("https://leilaoonline.net/lote/detalhe/183047", " 1 VALVULA GAVETA 5"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=HYPERLINK("https://leilaoonline.net/lote/detalhe/183031", "170")</f>
      </c>
      <c r="B109" s="4" t="s">
        <f>=HYPERLINK("https://leilaoonline.net/lote/detalhe/183031", " 1 TERNO MOENDA DEDINI 18 X 30 -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=HYPERLINK("https://leilaoonline.net/lote/detalhe/183053", "171")</f>
      </c>
      <c r="B110" s="4" t="s">
        <f>=HYPERLINK("https://leilaoonline.net/lote/detalhe/183053", " 1 TERNO MOENDA DEDINI 18 X 30 -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=HYPERLINK("https://leilaoonline.net/lote/detalhe/183042", "172")</f>
      </c>
      <c r="B111" s="4" t="s">
        <f>=HYPERLINK("https://leilaoonline.net/lote/detalhe/183042", " 1 TERNO MOENDA DEDINI 18 X 30 -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=HYPERLINK("https://leilaoonline.net/lote/detalhe/183045", "173")</f>
      </c>
      <c r="B112" s="4" t="s">
        <f>=HYPERLINK("https://leilaoonline.net/lote/detalhe/183045", " [ LANCE POR KG ] PÉ DIREITO TUBOLAR 5" X 3000MM - 8 UNIDADES - APROX. 416 KG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3,00</t>
        </is>
      </c>
      <c r="F112" s="4" t="inlineStr">
        <is>
          <t>0.20</t>
        </is>
      </c>
    </row>
    <row collapsed="false" customFormat="false" customHeight="false" hidden="false" ht="12.1" outlineLevel="0" r="113">
      <c r="A113" s="5" t="s">
        <f>=HYPERLINK("https://leilaoonline.net/lote/detalhe/183065", "174")</f>
      </c>
      <c r="B113" s="4" t="s">
        <f>=HYPERLINK("https://leilaoonline.net/lote/detalhe/183065", " 1 TAMPO TORISFÉRICO COM DIAMETRO EXTERNO: 4.500MM; ESPESSURA: 5/8"; ALTURA INTERNA 975MM;")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22.000,00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=HYPERLINK("https://leilaoonline.net/lote/detalhe/183063", "175")</f>
      </c>
      <c r="B114" s="4" t="s">
        <f>=HYPERLINK("https://leilaoonline.net/lote/detalhe/183063", " 1 TAMPO TORISFÉRICO COM DIAMETRO EXTERNO: 4.550MM; ESPESSURA: 1/2"; ALTURA INTERNA 893MM;")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=HYPERLINK("https://leilaoonline.net/lote/detalhe/183062", "176")</f>
      </c>
      <c r="B115" s="4" t="s">
        <f>=HYPERLINK("https://leilaoonline.net/lote/detalhe/183062", " 1 TAMPO TORISFÉRICO COM DIAMETRO EXTERNO: 4.550MM; ESPESSURA: 1/2"; ALTURA INTERNA 880MM")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18.000,00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=HYPERLINK("https://leilaoonline.net/lote/detalhe/183064", "177")</f>
      </c>
      <c r="B116" s="4" t="s">
        <f>=HYPERLINK("https://leilaoonline.net/lote/detalhe/183064", " 1 TAMPO TORISFÉRICO COM DIAMETRO EXTERNO: 4.550MM; ESPESSURA: 1/2"; ALTURA INTERNA 890MM")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18.000,00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=HYPERLINK("https://leilaoonline.net/lote/detalhe/183066", "178")</f>
      </c>
      <c r="B117" s="4" t="s">
        <f>=HYPERLINK("https://leilaoonline.net/lote/detalhe/183066", " 1 TAMPO TORISFÉRICO COM DIAMETRO EXTERNO: 4.550MM; ESPESSURA: 1/2"; ALTURA INTERNA 875MM")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18.000,00</t>
        </is>
      </c>
      <c r="F117" s="4" t="inlineStr">
        <is>
          <t>350.00</t>
        </is>
      </c>
    </row>
    <row collapsed="false" customFormat="false" customHeight="false" hidden="false" ht="12.1" outlineLevel="0" r="118">
      <c r="A118" s="5" t="s">
        <f>=HYPERLINK("https://leilaoonline.net/lote/detalhe/183076", "179")</f>
      </c>
      <c r="B118" s="4" t="s">
        <f>=HYPERLINK("https://leilaoonline.net/lote/detalhe/183076", " [ LANCE POR KG ] TUBOS DE 5" - APROXIMADAMENTE 10M E 214 KG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3,00</t>
        </is>
      </c>
      <c r="F118" s="4" t="inlineStr">
        <is>
          <t>0.30</t>
        </is>
      </c>
    </row>
    <row collapsed="false" customFormat="false" customHeight="false" hidden="false" ht="12.1" outlineLevel="0" r="119">
      <c r="A119" s="5" t="s">
        <f>=HYPERLINK("https://leilaoonline.net/lote/detalhe/183070", "180")</f>
      </c>
      <c r="B119" s="4" t="s">
        <f>=HYPERLINK("https://leilaoonline.net/lote/detalhe/183070", " [ LANCE POR KG ] TUBOS DE 10" - APROXIMADAMENTE 30M E 2450 KG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3,00</t>
        </is>
      </c>
      <c r="F119" s="4" t="inlineStr">
        <is>
          <t>0.30</t>
        </is>
      </c>
    </row>
    <row collapsed="false" customFormat="false" customHeight="false" hidden="false" ht="12.1" outlineLevel="0" r="120">
      <c r="A120" s="5" t="s">
        <f>=HYPERLINK("https://leilaoonline.net/lote/detalhe/184207", "181")</f>
      </c>
      <c r="B120" s="4" t="s">
        <f>=HYPERLINK("https://leilaoonline.net/lote/detalhe/184207", " [ LANCE POR KG ] TUBOS DE 12" - APROXIMADAMENTE 95M E 6420 KG - VENDA NO ESTADO CONFORME LOTE EXPOSTO")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4,00</t>
        </is>
      </c>
      <c r="F120" s="4" t="inlineStr">
        <is>
          <t>0.30</t>
        </is>
      </c>
    </row>
    <row collapsed="false" customFormat="false" customHeight="false" hidden="false" ht="12.1" outlineLevel="0" r="121">
      <c r="A121" s="5" t="s">
        <f>=HYPERLINK("https://leilaoonline.net/lote/detalhe/184211", "182")</f>
      </c>
      <c r="B121" s="4" t="s">
        <f>=HYPERLINK("https://leilaoonline.net/lote/detalhe/184211", " [ LANCE POR KG ] TUBOS DE 14" - APROXIMADAMENTE 32M E 2494 KG - VENDA NO ESTADO CONFORME LOTE EXPOSTO")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4,00</t>
        </is>
      </c>
      <c r="F121" s="4" t="inlineStr">
        <is>
          <t>0.30</t>
        </is>
      </c>
    </row>
    <row collapsed="false" customFormat="false" customHeight="false" hidden="false" ht="12.1" outlineLevel="0" r="122">
      <c r="A122" s="5" t="s">
        <f>=HYPERLINK("https://leilaoonline.net/lote/detalhe/184209", "183")</f>
      </c>
      <c r="B122" s="4" t="s">
        <f>=HYPERLINK("https://leilaoonline.net/lote/detalhe/184209", " [ LANCE POR KG ] TUBOS DE 15" - APROXIMADAMENTE 98M E 5340 KG - VENDA NO ESTADO CONFORME LOTE EXPOSTO")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4,00</t>
        </is>
      </c>
      <c r="F122" s="4" t="inlineStr">
        <is>
          <t>0.30</t>
        </is>
      </c>
    </row>
    <row collapsed="false" customFormat="false" customHeight="false" hidden="false" ht="12.1" outlineLevel="0" r="123">
      <c r="A123" s="5" t="s">
        <f>=HYPERLINK("https://leilaoonline.net/lote/detalhe/184206", "184")</f>
      </c>
      <c r="B123" s="4" t="s">
        <f>=HYPERLINK("https://leilaoonline.net/lote/detalhe/184206", " [ LANCE POR KG ] TUBOS DE 16" - APROXIMADAMENTE 83M E 4786 KG - VENDA NO ESTADO CONFORME LOTE EXPOSTO")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4,00</t>
        </is>
      </c>
      <c r="F123" s="4" t="inlineStr">
        <is>
          <t>0.30</t>
        </is>
      </c>
    </row>
    <row collapsed="false" customFormat="false" customHeight="false" hidden="false" ht="12.1" outlineLevel="0" r="124">
      <c r="A124" s="5" t="s">
        <f>=HYPERLINK("https://leilaoonline.net/lote/detalhe/184210", "185")</f>
      </c>
      <c r="B124" s="4" t="s">
        <f>=HYPERLINK("https://leilaoonline.net/lote/detalhe/184210", " [ LANCE POR KG ] TUBOS DE 18" - APROXIMADAMENTE 94M E 7240 KG - VENDA NO ESTADO CONFORME LOTE EXPOSTO")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4,00</t>
        </is>
      </c>
      <c r="F124" s="4" t="inlineStr">
        <is>
          <t>0.30</t>
        </is>
      </c>
    </row>
    <row collapsed="false" customFormat="false" customHeight="false" hidden="false" ht="12.1" outlineLevel="0" r="125">
      <c r="A125" s="5" t="s">
        <f>=HYPERLINK("https://leilaoonline.net/lote/detalhe/184214", "186")</f>
      </c>
      <c r="B125" s="4" t="s">
        <f>=HYPERLINK("https://leilaoonline.net/lote/detalhe/184214", " [ LANCE POR KG ] TUBOS DE 19" - APROXIMADAMENTE 52M E 2710 KG - VENDA NO ESTADO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4,00</t>
        </is>
      </c>
      <c r="F125" s="4" t="inlineStr">
        <is>
          <t>0.30</t>
        </is>
      </c>
    </row>
    <row collapsed="false" customFormat="false" customHeight="false" hidden="false" ht="12.1" outlineLevel="0" r="126">
      <c r="A126" s="5" t="s">
        <f>=HYPERLINK("https://leilaoonline.net/lote/detalhe/184213", "187")</f>
      </c>
      <c r="B126" s="4" t="s">
        <f>=HYPERLINK("https://leilaoonline.net/lote/detalhe/184213", " [ LANCE POR KG ] TUBOS DE 20" - APROXIMADAMENTE 65M E 4030 KG - VENDA NO ESTADO CONFORME LOTE EXPOSTO")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4,00</t>
        </is>
      </c>
      <c r="F126" s="4" t="inlineStr">
        <is>
          <t>0.30</t>
        </is>
      </c>
    </row>
    <row collapsed="false" customFormat="false" customHeight="false" hidden="false" ht="12.1" outlineLevel="0" r="127">
      <c r="A127" s="5" t="s">
        <f>=HYPERLINK("https://leilaoonline.net/lote/detalhe/184208", "188")</f>
      </c>
      <c r="B127" s="4" t="s">
        <f>=HYPERLINK("https://leilaoonline.net/lote/detalhe/184208", " [ LANCE POR KG ] TUBOS DE 22" - APROXIMADAMENTE 32M E 2770 KG - VENDA NO ESTADO CONFORME LOTE EXPOSTO")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4,00</t>
        </is>
      </c>
      <c r="F127" s="4" t="inlineStr">
        <is>
          <t>0.30</t>
        </is>
      </c>
    </row>
    <row collapsed="false" customFormat="false" customHeight="false" hidden="false" ht="12.1" outlineLevel="0" r="128">
      <c r="A128" s="5" t="s">
        <f>=HYPERLINK("https://leilaoonline.net/lote/detalhe/184212", "189")</f>
      </c>
      <c r="B128" s="4" t="s">
        <f>=HYPERLINK("https://leilaoonline.net/lote/detalhe/184212", " [ LANCE POR KG ] TUBOS DE 25" - APROXIMADAMENTE 23M E 1730 KG - VENDA NO ESTADO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4,00</t>
        </is>
      </c>
      <c r="F128" s="4" t="inlineStr">
        <is>
          <t>0.30</t>
        </is>
      </c>
    </row>
    <row collapsed="false" customFormat="false" customHeight="false" hidden="false" ht="12.1" outlineLevel="0" r="129">
      <c r="A129" s="5" t="s">
        <f>=HYPERLINK("https://leilaoonline.net/lote/detalhe/183069", "190")</f>
      </c>
      <c r="B129" s="4" t="s">
        <f>=HYPERLINK("https://leilaoonline.net/lote/detalhe/183069", " [ LANCE POR KG ] CHAPA DE 4MM - APROXIMADAMENTE 29,5M² E 930 KG - VENDA NO ESTADO CONFORME LOTE EXPOSTO")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3,00</t>
        </is>
      </c>
      <c r="F129" s="4" t="inlineStr">
        <is>
          <t>0.30</t>
        </is>
      </c>
    </row>
    <row collapsed="false" customFormat="false" customHeight="false" hidden="false" ht="12.1" outlineLevel="0" r="130">
      <c r="A130" s="5" t="s">
        <f>=HYPERLINK("https://leilaoonline.net/lote/detalhe/183078", "191")</f>
      </c>
      <c r="B130" s="4" t="s">
        <f>=HYPERLINK("https://leilaoonline.net/lote/detalhe/183078", " [ LANCE POR KG ] CHAPA DE 5MM - APROXIMADAMENTE 5M² E 200 KG - VENDA NO ESTADO CONFORME LOTE EXPOSTO")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3,00</t>
        </is>
      </c>
      <c r="F130" s="4" t="inlineStr">
        <is>
          <t>0.30</t>
        </is>
      </c>
    </row>
    <row collapsed="false" customFormat="false" customHeight="false" hidden="false" ht="12.1" outlineLevel="0" r="131">
      <c r="A131" s="5" t="s">
        <f>=HYPERLINK("https://leilaoonline.net/lote/detalhe/183068", "192")</f>
      </c>
      <c r="B131" s="4" t="s">
        <f>=HYPERLINK("https://leilaoonline.net/lote/detalhe/183068", " [ LANCE POR KG ] CHAPA DE 9MM - APROXIMADAMENTE 8,5M² E 585 KG - VENDA NO ESTADO CONFORME LOTE EXPOSTO")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3,00</t>
        </is>
      </c>
      <c r="F131" s="4" t="inlineStr">
        <is>
          <t>0.30</t>
        </is>
      </c>
    </row>
    <row collapsed="false" customFormat="false" customHeight="false" hidden="false" ht="12.1" outlineLevel="0" r="132">
      <c r="A132" s="5" t="s">
        <f>=HYPERLINK("https://leilaoonline.net/lote/detalhe/183074", "193")</f>
      </c>
      <c r="B132" s="4" t="s">
        <f>=HYPERLINK("https://leilaoonline.net/lote/detalhe/183074", " [ LANCE POR KG ] CHAPA DE 12MM - APROXIMADAMENTE 9M² E 855 KG - VENDA NO ESTADO CONFORME LOTE EXPOSTO")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3,00</t>
        </is>
      </c>
      <c r="F132" s="4" t="inlineStr">
        <is>
          <t>0.30</t>
        </is>
      </c>
    </row>
    <row collapsed="false" customFormat="false" customHeight="false" hidden="false" ht="12.1" outlineLevel="0" r="133">
      <c r="A133" s="5" t="s">
        <f>=HYPERLINK("https://leilaoonline.net/lote/detalhe/183072", "194")</f>
      </c>
      <c r="B133" s="4" t="s">
        <f>=HYPERLINK("https://leilaoonline.net/lote/detalhe/183072", " [ LANCE POR KG ] CHAPA DE 14MM - APROXIMADAMENTE 2,8M² E 310 KG - VENDA NO ESTADO CONFORME LOTE EXPOSTO")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3,00</t>
        </is>
      </c>
      <c r="F133" s="4" t="inlineStr">
        <is>
          <t>0.30</t>
        </is>
      </c>
    </row>
    <row collapsed="false" customFormat="false" customHeight="false" hidden="false" ht="12.1" outlineLevel="0" r="134">
      <c r="A134" s="5" t="s">
        <f>=HYPERLINK("https://leilaoonline.net/lote/detalhe/184965", "195")</f>
      </c>
      <c r="B134" s="4" t="s">
        <f>=HYPERLINK("https://leilaoonline.net/lote/detalhe/184965", "1 DESFIBRADOR 78" COM 29 PLACAS COMPLETO (COM MANCAIS E FLANGES) - VENDA NO ESTADO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=HYPERLINK("https://leilaoonline.net/lote/detalhe/184966", "196")</f>
      </c>
      <c r="B135" s="4" t="s">
        <f>=HYPERLINK("https://leilaoonline.net/lote/detalhe/184966", "1 DESFIBRADOR 100" COM 38 PLACAS - VENDA NO ESTADO CONFORME LOTE EXPOSTO")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=HYPERLINK("https://leilaoonline.net/lote/detalhe/184967", "197")</f>
      </c>
      <c r="B136" s="4" t="s">
        <f>=HYPERLINK("https://leilaoonline.net/lote/detalhe/184967", "1 PONTE ROLANTE COM 13 METROS DE COMPRIMENTO E CAPACIDADE DE CARGA PARA 18 TONELADAS - VENDA NO ESTADO CONFORME LOTE EXPOSTO")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80.000,00</t>
        </is>
      </c>
      <c r="F1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2026-08-13T13:20:54.00Z</dcterms:created>
  <dc:creator>Tellks Tecnologia</dc:creator>
  <cp:revision>0</cp:revision>
</cp:coreProperties>
</file>