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DIVERSIDADES E UTENSÍLIOS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=HYPERLINK("https://leilaoonline.net/lote/detalhe/181342", "001")</f>
      </c>
      <c r="B11" s="4" t="s">
        <f>=HYPERLINK("https://leilaoonline.net/lote/detalhe/181342", "TINTA ASFALTICA VEDACIT - TAMBOR 200 LTS")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=HYPERLINK("https://leilaoonline.net/lote/detalhe/181343", "002")</f>
      </c>
      <c r="B12" s="4" t="s">
        <f>=HYPERLINK("https://leilaoonline.net/lote/detalhe/181343", "TINTA ASFALTICA VEDACIT - TAMBOR 200 LTS")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=HYPERLINK("https://leilaoonline.net/lote/detalhe/181288", "004")</f>
      </c>
      <c r="B13" s="4" t="s">
        <f>=HYPERLINK("https://leilaoonline.net/lote/detalhe/181288", "2 TROCADORES DE CALOR")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=HYPERLINK("https://leilaoonline.net/lote/detalhe/181334", "005")</f>
      </c>
      <c r="B14" s="4" t="s">
        <f>=HYPERLINK("https://leilaoonline.net/lote/detalhe/181334", "CARRETILHA KUMASAMA KET 300 MANIV. DIREITA PERFIL ALTO MODELO: KET 300")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380,00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=HYPERLINK("https://leilaoonline.net/lote/detalhe/181335", "006")</f>
      </c>
      <c r="B15" s="4" t="s">
        <f>=HYPERLINK("https://leilaoonline.net/lote/detalhe/181335", "CARRETILHA ABU-GARCIA 5500 C3 DIREITO PERFIL ALTO MODELO: AMBASSADEUR 5500 C3")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=HYPERLINK("https://leilaoonline.net/lote/detalhe/181186", "007")</f>
      </c>
      <c r="B16" s="4" t="s">
        <f>=HYPERLINK("https://leilaoonline.net/lote/detalhe/181186", " Kit com 2 Bolsas em Couro, sendo: 01 Bolsa verde água em couro legítimo e 01 Bolsa prata velho em couro legítimo e trabalhado na parte frontal.")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=HYPERLINK("https://leilaoonline.net/lote/detalhe/181188", "008")</f>
      </c>
      <c r="B17" s="4" t="s">
        <f>=HYPERLINK("https://leilaoonline.net/lote/detalhe/181188", " Kit com 2 Bolsas em Couro legítimo sendo: 1 Bolsa em couro nas cores marrom, branco, bege e laranja. E 1 Bolsa bege em couro legítimo.")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=HYPERLINK("https://leilaoonline.net/lote/detalhe/181190", "009")</f>
      </c>
      <c r="B18" s="4" t="s">
        <f>=HYPERLINK("https://leilaoonline.net/lote/detalhe/181190", " Kit com 2 bolsas em Couro sendo: 01 Bolsa em couro legítimo nos tons de bege. E 01 Bolsa de couro legitimo na cor preta")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=HYPERLINK("https://leilaoonline.net/lote/detalhe/181290", "010")</f>
      </c>
      <c r="B19" s="4" t="s">
        <f>=HYPERLINK("https://leilaoonline.net/lote/detalhe/181290", "CARRETILHA ABU-GARCIA 7000 HIGH SPEED PERFIL ALTO MODELO: AMBASSADEUR 7000 HIGH SPEED")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=HYPERLINK("https://leilaoonline.net/lote/detalhe/181311", "011")</f>
      </c>
      <c r="B20" s="4" t="s">
        <f>=HYPERLINK("https://leilaoonline.net/lote/detalhe/181311", "[ VÍDEO ] ÓCULOS DE SOL RAY-BAN WAYFARER ORIGINAL. SEM USO. PRETO CÓDIGO DO MODELO: RB2140 901/A 50-22 3N - ITALIANO")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=HYPERLINK("https://leilaoonline.net/lote/detalhe/181192", "012")</f>
      </c>
      <c r="B21" s="4" t="s">
        <f>=HYPERLINK("https://leilaoonline.net/lote/detalhe/181192", " Kit com 2 bolsas em Couro sendo: 01 Bolsa em couro legítimo na cor preta. E 01 Bolsa em couro legítimo no estilo patchwork em tons de marrom, bege, croco bege e branco.")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=HYPERLINK("https://leilaoonline.net/lote/detalhe/181191", "013")</f>
      </c>
      <c r="B22" s="4" t="s">
        <f>=HYPERLINK("https://leilaoonline.net/lote/detalhe/181191", " Kit com 2 Bolsas em Couro sendo: 01 Bolsa preta em couro legítimo. E 01 Bolsa em couro legítimo no estilo patchwork em tons de laranja, bege e croco bege.")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=HYPERLINK("https://leilaoonline.net/lote/detalhe/181312", "014")</f>
      </c>
      <c r="B23" s="4" t="s">
        <f>=HYPERLINK("https://leilaoonline.net/lote/detalhe/181312", "ÓCULOS DE SOL RAY-BAN CARAVAN ORIGINAL. USADO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=HYPERLINK("https://leilaoonline.net/lote/detalhe/181187", "015")</f>
      </c>
      <c r="B24" s="4" t="s">
        <f>=HYPERLINK("https://leilaoonline.net/lote/detalhe/181187", " Kit com 2 Bolsas em Couro sendo: 01 Bolsa em couro legítimo em tons de bege e croco bege. E 01 Bolsa em couro legítimo no estilo patchwork em tons de marrom e mostarda.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=HYPERLINK("https://leilaoonline.net/lote/detalhe/181189", "016")</f>
      </c>
      <c r="B25" s="4" t="s">
        <f>=HYPERLINK("https://leilaoonline.net/lote/detalhe/181189", " Kit com 3 Bolsas em Couro sendo: 01 Bolsa em couro legítimo no estilo patchwork em tons de laranja, bege e tons metálicos; 01 Bolsa em couro legítimo na cor rosa em estilo croco; e 01 Bolsa em couro legítimo na cor branca.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=HYPERLINK("https://leilaoonline.net/lote/detalhe/181193", "017")</f>
      </c>
      <c r="B26" s="4" t="s">
        <f>=HYPERLINK("https://leilaoonline.net/lote/detalhe/181193", " Kit com 3 Bolsas em Couro sendo: 01 Bolsa branca escuro em couro legítimo com três aberturas; 01 Bolsa em couro legítimo na cor vermelha com fechamento em ima; e 01 Bolsa em couro legítimo nas cores vinho e preta.")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=HYPERLINK("https://leilaoonline.net/lote/detalhe/181112", "018")</f>
      </c>
      <c r="B27" s="4" t="s">
        <f>=HYPERLINK("https://leilaoonline.net/lote/detalhe/181112", "Caixa de direção de paleteira. Sem teste")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=HYPERLINK("https://leilaoonline.net/lote/detalhe/181194", "019")</f>
      </c>
      <c r="B28" s="4" t="s">
        <f>=HYPERLINK("https://leilaoonline.net/lote/detalhe/181194",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=HYPERLINK("https://leilaoonline.net/lote/detalhe/181111", "020")</f>
      </c>
      <c r="B29" s="4" t="s">
        <f>=HYPERLINK("https://leilaoonline.net/lote/detalhe/181111", "Lote de manequins de fibra com avarias.")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=HYPERLINK("https://leilaoonline.net/lote/detalhe/181106", "021")</f>
      </c>
      <c r="B30" s="4" t="s">
        <f>=HYPERLINK("https://leilaoonline.net/lote/detalhe/181106", " Lote de Moedas antigas: Espanha, Chile, Portugal e Brasil, moedas de prata, bronze e outras")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=HYPERLINK("https://leilaoonline.net/lote/detalhe/181114", "022")</f>
      </c>
      <c r="B31" s="4" t="s">
        <f>=HYPERLINK("https://leilaoonline.net/lote/detalhe/181114", "aprox. 80 pares de sapatos diversos modelos")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=HYPERLINK("https://leilaoonline.net/lote/detalhe/181289", "023")</f>
      </c>
      <c r="B32" s="4" t="s">
        <f>=HYPERLINK("https://leilaoonline.net/lote/detalhe/181289", "APROX. 142 ITENS: IMPRESSORAS, MONITORES, SCANER. CONFIRA RELAÇÃO")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=HYPERLINK("https://leilaoonline.net/lote/detalhe/181294", "024")</f>
      </c>
      <c r="B33" s="4" t="s">
        <f>=HYPERLINK("https://leilaoonline.net/lote/detalhe/181294", " 01 UN. - MOTOR 10 HP 380/660")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=HYPERLINK("https://leilaoonline.net/lote/detalhe/181308", "025")</f>
      </c>
      <c r="B34" s="4" t="s">
        <f>=HYPERLINK("https://leilaoonline.net/lote/detalhe/181308", " 01 UN. - MOTOR 10 HP 380/660")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=HYPERLINK("https://leilaoonline.net/lote/detalhe/181304", "026")</f>
      </c>
      <c r="B35" s="4" t="s">
        <f>=HYPERLINK("https://leilaoonline.net/lote/detalhe/181304", " 01 UN. - MOTOR 10 HP 380/660")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=HYPERLINK("https://leilaoonline.net/lote/detalhe/181107", "027")</f>
      </c>
      <c r="B36" s="4" t="s">
        <f>=HYPERLINK("https://leilaoonline.net/lote/detalhe/181107", "APROX. 37 UN  DE MOEDAS/ DINHEIRO ANTIGO (ver especificações)")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=HYPERLINK("https://leilaoonline.net/lote/detalhe/181299", "029")</f>
      </c>
      <c r="B37" s="4" t="s">
        <f>=HYPERLINK("https://leilaoonline.net/lote/detalhe/181299", " 01 UN. - MOTOR 10 HP 380/660")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=HYPERLINK("https://leilaoonline.net/lote/detalhe/181293", "032")</f>
      </c>
      <c r="B38" s="4" t="s">
        <f>=HYPERLINK("https://leilaoonline.net/lote/detalhe/181293", " 01 UN. - MOTOR 10 HP 380/660")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=HYPERLINK("https://leilaoonline.net/lote/detalhe/181286", "033")</f>
      </c>
      <c r="B39" s="4" t="s">
        <f>=HYPERLINK("https://leilaoonline.net/lote/detalhe/181286", " BUFFET REFRIGERADO EM INOX C/ 3 GNS")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=HYPERLINK("https://leilaoonline.net/lote/detalhe/181285", "035")</f>
      </c>
      <c r="B40" s="4" t="s">
        <f>=HYPERLINK("https://leilaoonline.net/lote/detalhe/181285", " TONERS DIVERSOS")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=HYPERLINK("https://leilaoonline.net/lote/detalhe/181284", "036")</f>
      </c>
      <c r="B41" s="4" t="s">
        <f>=HYPERLINK("https://leilaoonline.net/lote/detalhe/181284", " ESCRIVANINHAS DIVERSAS DESMONTADAS")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=HYPERLINK("https://leilaoonline.net/lote/detalhe/181283", "037")</f>
      </c>
      <c r="B42" s="4" t="s">
        <f>=HYPERLINK("https://leilaoonline.net/lote/detalhe/181283", " MANGUEIRAS DIVERSAS")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=HYPERLINK("https://leilaoonline.net/lote/detalhe/181291", "038")</f>
      </c>
      <c r="B43" s="4" t="s">
        <f>=HYPERLINK("https://leilaoonline.net/lote/detalhe/181291", " 02 FRITADEIRAS A GÁS")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2.100,00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=HYPERLINK("https://leilaoonline.net/lote/detalhe/181306", "039")</f>
      </c>
      <c r="B44" s="4" t="s">
        <f>=HYPERLINK("https://leilaoonline.net/lote/detalhe/181306", " SUCATA DE PEÇAS PARA MÁQUINA DE SORVETE EXPRESSO")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=HYPERLINK("https://leilaoonline.net/lote/detalhe/181295", "040")</f>
      </c>
      <c r="B45" s="4" t="s">
        <f>=HYPERLINK("https://leilaoonline.net/lote/detalhe/181295", " 50 BONÉS SORTIDOS")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=HYPERLINK("https://leilaoonline.net/lote/detalhe/181305", "041")</f>
      </c>
      <c r="B46" s="4" t="s">
        <f>=HYPERLINK("https://leilaoonline.net/lote/detalhe/181305", " FORNO TURBO A GÁS")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=HYPERLINK("https://leilaoonline.net/lote/detalhe/181310", "042")</f>
      </c>
      <c r="B47" s="4" t="s">
        <f>=HYPERLINK("https://leilaoonline.net/lote/detalhe/181310", " APROX. 100 PEÇAS (LEGGING, CONJUNTOS E BODY. MODELOS SORTIDOS)")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=HYPERLINK("https://leilaoonline.net/lote/detalhe/181296", "043")</f>
      </c>
      <c r="B48" s="4" t="s">
        <f>=HYPERLINK("https://leilaoonline.net/lote/detalhe/181296", " 40 COPOS (EMBALAGENS DE 8 UN DE LONG)")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=HYPERLINK("https://leilaoonline.net/lote/detalhe/181292", "044")</f>
      </c>
      <c r="B49" s="4" t="s">
        <f>=HYPERLINK("https://leilaoonline.net/lote/detalhe/181292", " 40 COPOS (EMBALAGENS DE 8 UN DE LONG)")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=HYPERLINK("https://leilaoonline.net/lote/detalhe/181297", "045")</f>
      </c>
      <c r="B50" s="4" t="s">
        <f>=HYPERLINK("https://leilaoonline.net/lote/detalhe/181297", " 40 COPOS (EMBALAGENS DE 8 UN DE LONG)")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=HYPERLINK("https://leilaoonline.net/lote/detalhe/181300", "046")</f>
      </c>
      <c r="B51" s="4" t="s">
        <f>=HYPERLINK("https://leilaoonline.net/lote/detalhe/181300", " 40 COPOS (EMBALAGENS DE 8 UN DE LONG)")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=HYPERLINK("https://leilaoonline.net/lote/detalhe/181298", "047")</f>
      </c>
      <c r="B52" s="4" t="s">
        <f>=HYPERLINK("https://leilaoonline.net/lote/detalhe/181298", " 40 COPOS (EMBALAGENS DE 8 UN DE LONG)")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=HYPERLINK("https://leilaoonline.net/lote/detalhe/181309", "048")</f>
      </c>
      <c r="B53" s="4" t="s">
        <f>=HYPERLINK("https://leilaoonline.net/lote/detalhe/181309", " 1 CAIXA DE REDUÇÃO SEW EURO DRIVE NO ESTADO")</f>
      </c>
      <c r="C53" s="4" t="inlineStr">
        <is>
          <t>Vendido</t>
        </is>
      </c>
      <c r="D53" s="4" t="inlineStr">
        <is>
          <t>1</t>
        </is>
      </c>
      <c r="E53" s="5" t="inlineStr">
        <is>
          <t>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=HYPERLINK("https://leilaoonline.net/lote/detalhe/181303", "049")</f>
      </c>
      <c r="B54" s="4" t="s">
        <f>=HYPERLINK("https://leilaoonline.net/lote/detalhe/181303", " 1 CAIXA DE REDUÇÃO SEW EURO DRIVE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=HYPERLINK("https://leilaoonline.net/lote/detalhe/181307", "050")</f>
      </c>
      <c r="B55" s="4" t="s">
        <f>=HYPERLINK("https://leilaoonline.net/lote/detalhe/181307", " 1 CAIXA DE REDUÇÃO SEW EURO DRIVE NO ESTADO")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=HYPERLINK("https://leilaoonline.net/lote/detalhe/181301", "051")</f>
      </c>
      <c r="B56" s="4" t="s">
        <f>=HYPERLINK("https://leilaoonline.net/lote/detalhe/181301", " 1 CAIXA DE REDUÇÃO SEW EURO DRIVE NO ESTADO")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=HYPERLINK("https://leilaoonline.net/lote/detalhe/181195", "052")</f>
      </c>
      <c r="B57" s="4" t="s">
        <f>=HYPERLINK("https://leilaoonline.net/lote/detalhe/181195", "1 contêiner de 6 mts")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9.600,00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=HYPERLINK("https://leilaoonline.net/lote/detalhe/181113", "053")</f>
      </c>
      <c r="B58" s="4" t="s">
        <f>=HYPERLINK("https://leilaoonline.net/lote/detalhe/181113", " 4 telas de retroprojetores sendo: 2 com tripé e 2 sem")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=HYPERLINK("https://leilaoonline.net/lote/detalhe/181302", "054")</f>
      </c>
      <c r="B59" s="4" t="s">
        <f>=HYPERLINK("https://leilaoonline.net/lote/detalhe/181302", " 1 CAIXA DE REDUÇÃO SEW EURO DRIVE NO ESTADO")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=HYPERLINK("https://leilaoonline.net/lote/detalhe/181274", "059")</f>
      </c>
      <c r="B60" s="4" t="s">
        <f>=HYPERLINK("https://leilaoonline.net/lote/detalhe/181274", " MOTOR 175 CV 1750 RPM 4 POLOS FLANGE FF SEM PÉ")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=HYPERLINK("https://leilaoonline.net/lote/detalhe/181273", "060")</f>
      </c>
      <c r="B61" s="4" t="s">
        <f>=HYPERLINK("https://leilaoonline.net/lote/detalhe/181273", " MOTOR 175 CV 1750 RPM 4 POLOS 380/660 VOLTS MARCA WEG FLANGE FF SEM PÉ")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37.500,00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=HYPERLINK("https://leilaoonline.net/lote/detalhe/181272", "061")</f>
      </c>
      <c r="B62" s="4" t="s">
        <f>=HYPERLINK("https://leilaoonline.net/lote/detalhe/181272", " Motor elétrico 300 CV 4 polos com flange sem pé - Marca Weg.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29.550,00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=HYPERLINK("https://leilaoonline.net/lote/detalhe/181337", "063")</f>
      </c>
      <c r="B63" s="4" t="s">
        <f>=HYPERLINK("https://leilaoonline.net/lote/detalhe/181337", " Materiais elétricos diversos (Aprox 500 pçs)")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=HYPERLINK("https://leilaoonline.net/lote/detalhe/181339", "069")</f>
      </c>
      <c r="B64" s="4" t="s">
        <f>=HYPERLINK("https://leilaoonline.net/lote/detalhe/181339", " Controladores (Aprox. 10 pçs)")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=HYPERLINK("https://leilaoonline.net/lote/detalhe/181340", "073")</f>
      </c>
      <c r="B65" s="4" t="s">
        <f>=HYPERLINK("https://leilaoonline.net/lote/detalhe/181340", " Disjuntores diversos (Aprox 410 pçs)")</f>
      </c>
      <c r="C65" s="4" t="inlineStr">
        <is>
          <t>Vendido</t>
        </is>
      </c>
      <c r="D65" s="4" t="inlineStr">
        <is>
          <t>1</t>
        </is>
      </c>
      <c r="E65" s="5" t="inlineStr">
        <is>
          <t>1.500,00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=HYPERLINK("https://leilaoonline.net/lote/detalhe/181338", "074")</f>
      </c>
      <c r="B66" s="4" t="s">
        <f>=HYPERLINK("https://leilaoonline.net/lote/detalhe/181338", " Inversor de frequencia, soft starter, servo drive e outros ( 8 pçs)")</f>
      </c>
      <c r="C66" s="4" t="inlineStr">
        <is>
          <t>Vendido</t>
        </is>
      </c>
      <c r="D66" s="4" t="inlineStr">
        <is>
          <t>1</t>
        </is>
      </c>
      <c r="E66" s="5" t="inlineStr">
        <is>
          <t>1.500,00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=HYPERLINK("https://leilaoonline.net/lote/detalhe/181336", "075")</f>
      </c>
      <c r="B67" s="4" t="s">
        <f>=HYPERLINK("https://leilaoonline.net/lote/detalhe/181336", " Materiais elétricos, sensores, cabo, luminarias, lampadase outros (Aprox 780 pçs)")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=HYPERLINK("https://leilaoonline.net/lote/detalhe/181964", "076")</f>
      </c>
      <c r="B68" s="4" t="s">
        <f>=HYPERLINK("https://leilaoonline.net/lote/detalhe/181964", " Materiais siemens, clp modulos e outros (Aprox 140 pçs)")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=HYPERLINK("https://leilaoonline.net/lote/detalhe/181965", "077")</f>
      </c>
      <c r="B69" s="4" t="s">
        <f>=HYPERLINK("https://leilaoonline.net/lote/detalhe/181965", " ihm clp módulos e outros (Aprox 70 pçs)")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=HYPERLINK("https://leilaoonline.net/lote/detalhe/181963", "078")</f>
      </c>
      <c r="B70" s="4" t="s">
        <f>=HYPERLINK("https://leilaoonline.net/lote/detalhe/181963", " Módulos diversos (Aprox 110 pçs)")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=HYPERLINK("https://leilaoonline.net/lote/detalhe/181966", "079")</f>
      </c>
      <c r="B71" s="4" t="s">
        <f>=HYPERLINK("https://leilaoonline.net/lote/detalhe/181966", " Inversor de frequancia e soft starter (15 pçs)")</f>
      </c>
      <c r="C71" s="4" t="inlineStr">
        <is>
          <t>Vendido</t>
        </is>
      </c>
      <c r="D71" s="4" t="inlineStr">
        <is>
          <t>2</t>
        </is>
      </c>
      <c r="E71" s="5" t="inlineStr">
        <is>
          <t>1.550,00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=HYPERLINK("https://leilaoonline.net/lote/detalhe/181202", "098")</f>
      </c>
      <c r="B72" s="4" t="s">
        <f>=HYPERLINK("https://leilaoonline.net/lote/detalhe/181202", "Cápsula Saúna a vapor sem uso")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=HYPERLINK("https://leilaoonline.net/lote/detalhe/181198", "128")</f>
      </c>
      <c r="B73" s="4" t="s">
        <f>=HYPERLINK("https://leilaoonline.net/lote/detalhe/181198", " Bancada de teste Wabco")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18.000,00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=HYPERLINK("https://leilaoonline.net/lote/detalhe/181200", "131")</f>
      </c>
      <c r="B74" s="4" t="s">
        <f>=HYPERLINK("https://leilaoonline.net/lote/detalhe/181200", " Maquina de rebitar freio")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6.200,00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=HYPERLINK("https://leilaoonline.net/lote/detalhe/181199", "132")</f>
      </c>
      <c r="B75" s="4" t="s">
        <f>=HYPERLINK("https://leilaoonline.net/lote/detalhe/181199", " Maquina de rebitar freio")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6.200,00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=HYPERLINK("https://leilaoonline.net/lote/detalhe/181201", "133")</f>
      </c>
      <c r="B76" s="4" t="s">
        <f>=HYPERLINK("https://leilaoonline.net/lote/detalhe/181201", "01 bicicleta cargueira")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=HYPERLINK("https://leilaoonline.net/lote/detalhe/181196", "138")</f>
      </c>
      <c r="B77" s="4" t="s">
        <f>=HYPERLINK("https://leilaoonline.net/lote/detalhe/181196", " 9 conjuntos de filtro combustível  Agco - Valtra")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=HYPERLINK("https://leilaoonline.net/lote/detalhe/181197", "139")</f>
      </c>
      <c r="B78" s="4" t="s">
        <f>=HYPERLINK("https://leilaoonline.net/lote/detalhe/181197", " 7 filtros Tecfil  PSL523")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=HYPERLINK("https://leilaoonline.net/lote/detalhe/181105", "303")</f>
      </c>
      <c r="B79" s="4" t="s">
        <f>=HYPERLINK("https://leilaoonline.net/lote/detalhe/181105", " MÁQUINA PARA FECHAR/ COLAR")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=HYPERLINK("https://leilaoonline.net/lote/detalhe/181271", "304")</f>
      </c>
      <c r="B80" s="4" t="s">
        <f>=HYPERLINK("https://leilaoonline.net/lote/detalhe/181271", " BALANÇA EMPACOTADORA")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=HYPERLINK("https://leilaoonline.net/lote/detalhe/181287", "347")</f>
      </c>
      <c r="B81" s="4" t="s">
        <f>=HYPERLINK("https://leilaoonline.net/lote/detalhe/181287", "8 churrasqueiras elétricas  (todas funcionando)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=HYPERLINK("https://leilaoonline.net/lote/detalhe/181115", "348")</f>
      </c>
      <c r="B82" s="4" t="s">
        <f>=HYPERLINK("https://leilaoonline.net/lote/detalhe/181115", " 6 luzes de emergência sendo 5 com baterias e 1 sem")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=HYPERLINK("https://leilaoonline.net/lote/detalhe/181279", "353")</f>
      </c>
      <c r="B83" s="4" t="s">
        <f>=HYPERLINK("https://leilaoonline.net/lote/detalhe/181279", " ASPIRADOR DE PÓ MIDEA / SEM USO. SEM GARANTIA.")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=HYPERLINK("https://leilaoonline.net/lote/detalhe/181276", "354")</f>
      </c>
      <c r="B84" s="4" t="s">
        <f>=HYPERLINK("https://leilaoonline.net/lote/detalhe/181276", " ASPIRADOR DE PÓ MIDEA / SEM USO. SEM GARANTIA.")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=HYPERLINK("https://leilaoonline.net/lote/detalhe/181280", "356")</f>
      </c>
      <c r="B85" s="4" t="s">
        <f>=HYPERLINK("https://leilaoonline.net/lote/detalhe/181280", " ASPIRADOR DE PÓ MIDEA / SEM USO. SEM GARANTIA.")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=HYPERLINK("https://leilaoonline.net/lote/detalhe/181282", "362")</f>
      </c>
      <c r="B86" s="4" t="s">
        <f>=HYPERLINK("https://leilaoonline.net/lote/detalhe/181282", " SUCATA - COOKTOP MIDEA 4 BOCAS")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=HYPERLINK("https://leilaoonline.net/lote/detalhe/181277", "363")</f>
      </c>
      <c r="B87" s="4" t="s">
        <f>=HYPERLINK("https://leilaoonline.net/lote/detalhe/181277", " SUCATA - COOKTOP MIDEA 4 BOCAS")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=HYPERLINK("https://leilaoonline.net/lote/detalhe/181278", "365")</f>
      </c>
      <c r="B88" s="4" t="s">
        <f>=HYPERLINK("https://leilaoonline.net/lote/detalhe/181278", " SUCATA - COOKTOP MIDEA 4 BOCAS")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=HYPERLINK("https://leilaoonline.net/lote/detalhe/181281", "374")</f>
      </c>
      <c r="B89" s="4" t="s">
        <f>=HYPERLINK("https://leilaoonline.net/lote/detalhe/181281", " AR CONDICIOINADO PORTÁTIL / NÃO GELA / SEM GARANTIA")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=HYPERLINK("https://leilaoonline.net/lote/detalhe/184181", "1118")</f>
      </c>
      <c r="B90" s="4" t="s">
        <f>=HYPERLINK("https://leilaoonline.net/lote/detalhe/184181", "Ford Pampa  Ano 1990 Motor AP 1.8")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=HYPERLINK("https://leilaoonline.net/lote/detalhe/184182", "1119")</f>
      </c>
      <c r="B91" s="4" t="s">
        <f>=HYPERLINK("https://leilaoonline.net/lote/detalhe/184182", "Bebedouro de água Marca Pologel")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=HYPERLINK("https://leilaoonline.net/lote/detalhe/181275", "1120")</f>
      </c>
      <c r="B92" s="4" t="s">
        <f>=HYPERLINK("https://leilaoonline.net/lote/detalhe/181275", "3 mesas para montar")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=HYPERLINK("https://leilaoonline.net/lote/detalhe/181247", "1121")</f>
      </c>
      <c r="B93" s="4" t="s">
        <f>=HYPERLINK("https://leilaoonline.net/lote/detalhe/181247", " Rádio")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=HYPERLINK("https://leilaoonline.net/lote/detalhe/181244", "1122")</f>
      </c>
      <c r="B94" s="4" t="s">
        <f>=HYPERLINK("https://leilaoonline.net/lote/detalhe/181244", " Rádio")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=HYPERLINK("https://leilaoonline.net/lote/detalhe/181251", "1123")</f>
      </c>
      <c r="B95" s="4" t="s">
        <f>=HYPERLINK("https://leilaoonline.net/lote/detalhe/181251", " Rádio")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=HYPERLINK("https://leilaoonline.net/lote/detalhe/181245", "1124")</f>
      </c>
      <c r="B96" s="4" t="s">
        <f>=HYPERLINK("https://leilaoonline.net/lote/detalhe/181245", " lote com 10 peças bombas para água com fonte 110v ou 220v")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1.200,00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=HYPERLINK("https://leilaoonline.net/lote/detalhe/181250", "1126")</f>
      </c>
      <c r="B97" s="4" t="s">
        <f>=HYPERLINK("https://leilaoonline.net/lote/detalhe/181250", " compressor")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=HYPERLINK("https://leilaoonline.net/lote/detalhe/181249", "1127")</f>
      </c>
      <c r="B98" s="4" t="s">
        <f>=HYPERLINK("https://leilaoonline.net/lote/detalhe/181249", " projetor de filmes 8mm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=HYPERLINK("https://leilaoonline.net/lote/detalhe/181246", "1129")</f>
      </c>
      <c r="B99" s="4" t="s">
        <f>=HYPERLINK("https://leilaoonline.net/lote/detalhe/181246", " autocrave")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=HYPERLINK("https://leilaoonline.net/lote/detalhe/181248", "1130")</f>
      </c>
      <c r="B100" s="4" t="s">
        <f>=HYPERLINK("https://leilaoonline.net/lote/detalhe/181248", " esteira")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=HYPERLINK("https://leilaoonline.net/lote/detalhe/181109", "1213")</f>
      </c>
      <c r="B101" s="4" t="s">
        <f>=HYPERLINK("https://leilaoonline.net/lote/detalhe/181109", " INJETORA AILÉE, TIPO BA, 60 CICLOS")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=HYPERLINK("https://leilaoonline.net/lote/detalhe/181108", "1214")</f>
      </c>
      <c r="B102" s="4" t="s">
        <f>=HYPERLINK("https://leilaoonline.net/lote/detalhe/181108", " INJETORA AILÉE, TIPO BA, 60 CICLOS")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=HYPERLINK("https://leilaoonline.net/lote/detalhe/181110", "1216")</f>
      </c>
      <c r="B103" s="4" t="s">
        <f>=HYPERLINK("https://leilaoonline.net/lote/detalhe/181110", " INJETORA AILÉE, TIPO BA, 60 CICLOS")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=HYPERLINK("https://leilaoonline.net/lote/detalhe/181209", "1221")</f>
      </c>
      <c r="B104" s="4" t="s">
        <f>=HYPERLINK("https://leilaoonline.net/lote/detalhe/181209", " Molde para Castiçal pequeno. Para injeção de Zamak")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=HYPERLINK("https://leilaoonline.net/lote/detalhe/181213", "1222")</f>
      </c>
      <c r="B105" s="4" t="s">
        <f>=HYPERLINK("https://leilaoonline.net/lote/detalhe/181213", " Molde para Fundo bomboniere. Para injeção de Zamak")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=HYPERLINK("https://leilaoonline.net/lote/detalhe/181210", "1223")</f>
      </c>
      <c r="B106" s="4" t="s">
        <f>=HYPERLINK("https://leilaoonline.net/lote/detalhe/181210", " Molde para Tampa bomboniere. Para injeção de Zamak")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=HYPERLINK("https://leilaoonline.net/lote/detalhe/181212", "1224")</f>
      </c>
      <c r="B107" s="4" t="s">
        <f>=HYPERLINK("https://leilaoonline.net/lote/detalhe/181212", " Molde para Gatinho e burrinho. Para injeção de Zamak")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=HYPERLINK("https://leilaoonline.net/lote/detalhe/181211", "1225")</f>
      </c>
      <c r="B108" s="4" t="s">
        <f>=HYPERLINK("https://leilaoonline.net/lote/detalhe/181211", " Molde para Cabeça Cisne. Para injeção de Zamak")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=HYPERLINK("https://leilaoonline.net/lote/detalhe/181216", "1226")</f>
      </c>
      <c r="B109" s="4" t="s">
        <f>=HYPERLINK("https://leilaoonline.net/lote/detalhe/181216", " Molde para Asa Cisne. Para injeção de Zamak")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=HYPERLINK("https://leilaoonline.net/lote/detalhe/181217", "1227")</f>
      </c>
      <c r="B110" s="4" t="s">
        <f>=HYPERLINK("https://leilaoonline.net/lote/detalhe/181217", " Molde para Costas Cisne. Para injeção de Zamak")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=HYPERLINK("https://leilaoonline.net/lote/detalhe/181214", "1228")</f>
      </c>
      <c r="B111" s="4" t="s">
        <f>=HYPERLINK("https://leilaoonline.net/lote/detalhe/181214", " Molde para Peito Cisne. Para injeção de Zamak")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=HYPERLINK("https://leilaoonline.net/lote/detalhe/181218", "1229")</f>
      </c>
      <c r="B112" s="4" t="s">
        <f>=HYPERLINK("https://leilaoonline.net/lote/detalhe/181218", " Molde para Porta Copo. Para injeção de Zamak")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=HYPERLINK("https://leilaoonline.net/lote/detalhe/181215", "1230")</f>
      </c>
      <c r="B113" s="4" t="s">
        <f>=HYPERLINK("https://leilaoonline.net/lote/detalhe/181215", " Molde para Castiçal. Para injeção de Zamak")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=HYPERLINK("https://leilaoonline.net/lote/detalhe/181219", "1231")</f>
      </c>
      <c r="B114" s="4" t="s">
        <f>=HYPERLINK("https://leilaoonline.net/lote/detalhe/181219", " Molde para Fruteira 1. Para injeção de Zamak")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=HYPERLINK("https://leilaoonline.net/lote/detalhe/181220", "1233")</f>
      </c>
      <c r="B115" s="4" t="s">
        <f>=HYPERLINK("https://leilaoonline.net/lote/detalhe/181220", " Molde para Suporte xícara café. Para injeção de Zamak")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=HYPERLINK("https://leilaoonline.net/lote/detalhe/181222", "1234")</f>
      </c>
      <c r="B116" s="4" t="s">
        <f>=HYPERLINK("https://leilaoonline.net/lote/detalhe/181222", " Molde para Suporte ovo quente. Para injeção de Zamak")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=HYPERLINK("https://leilaoonline.net/lote/detalhe/181221", "1235")</f>
      </c>
      <c r="B117" s="4" t="s">
        <f>=HYPERLINK("https://leilaoonline.net/lote/detalhe/181221", " Molde para Fruteira 2. Para injeção de Zamak")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=HYPERLINK("https://leilaoonline.net/lote/detalhe/181223", "1236")</f>
      </c>
      <c r="B118" s="4" t="s">
        <f>=HYPERLINK("https://leilaoonline.net/lote/detalhe/181223", " Molde para Bandeja. Para injeção de Zamak")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=HYPERLINK("https://leilaoonline.net/lote/detalhe/181224", "1237")</f>
      </c>
      <c r="B119" s="4" t="s">
        <f>=HYPERLINK("https://leilaoonline.net/lote/detalhe/181224", " Molde para Corpo do baleiro. Para injeção de Zamak")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=HYPERLINK("https://leilaoonline.net/lote/detalhe/181225", "1238")</f>
      </c>
      <c r="B120" s="4" t="s">
        <f>=HYPERLINK("https://leilaoonline.net/lote/detalhe/181225", " Molde para Tampa do baleiro. Para injeção de Zamak")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=HYPERLINK("https://leilaoonline.net/lote/detalhe/181228", "1239")</f>
      </c>
      <c r="B121" s="4" t="s">
        <f>=HYPERLINK("https://leilaoonline.net/lote/detalhe/181228", " Molde para Pires copo café. Para injeção de Zamak")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=HYPERLINK("https://leilaoonline.net/lote/detalhe/181230", "1240")</f>
      </c>
      <c r="B122" s="4" t="s">
        <f>=HYPERLINK("https://leilaoonline.net/lote/detalhe/181230", " Molde para Tampa decorativa. Para injeção de Zamak")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=HYPERLINK("https://leilaoonline.net/lote/detalhe/181226", "1241")</f>
      </c>
      <c r="B123" s="4" t="s">
        <f>=HYPERLINK("https://leilaoonline.net/lote/detalhe/181226", " Molde para Suporte decorativo. Para injeção de Zamak")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=HYPERLINK("https://leilaoonline.net/lote/detalhe/181229", "1242")</f>
      </c>
      <c r="B124" s="4" t="s">
        <f>=HYPERLINK("https://leilaoonline.net/lote/detalhe/181229", " Molde para Tampa de bomboniere. Para injeção de Zamak")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=HYPERLINK("https://leilaoonline.net/lote/detalhe/181227", "1243")</f>
      </c>
      <c r="B125" s="4" t="s">
        <f>=HYPERLINK("https://leilaoonline.net/lote/detalhe/181227", " Molde para Taça decorativa parte superior. Para injeção de Zamak")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=HYPERLINK("https://leilaoonline.net/lote/detalhe/181232", "1244")</f>
      </c>
      <c r="B126" s="4" t="s">
        <f>=HYPERLINK("https://leilaoonline.net/lote/detalhe/181232", " Molde para Base taça decorativa. Para injeção de Zamak")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=HYPERLINK("https://leilaoonline.net/lote/detalhe/181231", "1245")</f>
      </c>
      <c r="B127" s="4" t="s">
        <f>=HYPERLINK("https://leilaoonline.net/lote/detalhe/181231", " Molde para Fruteira 3. Para injeção de Zamak")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=HYPERLINK("https://leilaoonline.net/lote/detalhe/181233", "1246")</f>
      </c>
      <c r="B128" s="4" t="s">
        <f>=HYPERLINK("https://leilaoonline.net/lote/detalhe/181233", " Molde para Suporte para copo. Para injeção de Zamak")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=HYPERLINK("https://leilaoonline.net/lote/detalhe/181234", "1248")</f>
      </c>
      <c r="B129" s="4" t="s">
        <f>=HYPERLINK("https://leilaoonline.net/lote/detalhe/181234", " Molde para Caixa dreno. Para injeção de Nylon")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=HYPERLINK("https://leilaoonline.net/lote/detalhe/181235", "1249")</f>
      </c>
      <c r="B130" s="4" t="s">
        <f>=HYPERLINK("https://leilaoonline.net/lote/detalhe/181235", " Molde para Chave Allen. Para injeção de Nylon")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=HYPERLINK("https://leilaoonline.net/lote/detalhe/181238", "1250")</f>
      </c>
      <c r="B131" s="4" t="s">
        <f>=HYPERLINK("https://leilaoonline.net/lote/detalhe/181238", " Molde para Roldana. Para injeção de Nylon")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=HYPERLINK("https://leilaoonline.net/lote/detalhe/181236", "1251")</f>
      </c>
      <c r="B132" s="4" t="s">
        <f>=HYPERLINK("https://leilaoonline.net/lote/detalhe/181236", " Molde para Guia filha correr SD328. Para injeção de Nylon")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=HYPERLINK("https://leilaoonline.net/lote/detalhe/181240", "1252")</f>
      </c>
      <c r="B133" s="4" t="s">
        <f>=HYPERLINK("https://leilaoonline.net/lote/detalhe/181240", " Molde para Guia folha baguete correr. Para injeção de Nylon")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=HYPERLINK("https://leilaoonline.net/lote/detalhe/181241", "1253")</f>
      </c>
      <c r="B134" s="4" t="s">
        <f>=HYPERLINK("https://leilaoonline.net/lote/detalhe/181241", " Molde para Junção folha fixa. Para injeção de Nylon")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=HYPERLINK("https://leilaoonline.net/lote/detalhe/181237", "1254")</f>
      </c>
      <c r="B135" s="4" t="s">
        <f>=HYPERLINK("https://leilaoonline.net/lote/detalhe/181237", " Molde Sem descrição . Para injeção de Nylon")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=HYPERLINK("https://leilaoonline.net/lote/detalhe/181242", "1255")</f>
      </c>
      <c r="B136" s="4" t="s">
        <f>=HYPERLINK("https://leilaoonline.net/lote/detalhe/181242", " Molde para Travessa intermediária SD1173. Para injeção de Nylon")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=HYPERLINK("https://leilaoonline.net/lote/detalhe/181239", "1256")</f>
      </c>
      <c r="B137" s="4" t="s">
        <f>=HYPERLINK("https://leilaoonline.net/lote/detalhe/181239", " 06 Moldes Sem indentificação. Para injeção de Nylon")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=HYPERLINK("https://leilaoonline.net/lote/detalhe/181243", "1257")</f>
      </c>
      <c r="B138" s="4" t="s">
        <f>=HYPERLINK("https://leilaoonline.net/lote/detalhe/181243", " Molde para Roldanas. Para injeção de Nylon")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=HYPERLINK("https://leilaoonline.net/lote/detalhe/181116", "2001")</f>
      </c>
      <c r="B139" s="4" t="s">
        <f>=HYPERLINK("https://leilaoonline.net/lote/detalhe/181116", " Órgão Defoli antigo funcionando, madeira maciça.")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3.100,00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=HYPERLINK("https://leilaoonline.net/lote/detalhe/181117", "2003")</f>
      </c>
      <c r="B140" s="4" t="s">
        <f>=HYPERLINK("https://leilaoonline.net/lote/detalhe/181117", " Fogão industrial 6 bocas duplas Cozil com forno todo em inox")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3.800,00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=HYPERLINK("https://leilaoonline.net/lote/detalhe/181127", "2006")</f>
      </c>
      <c r="B141" s="4" t="s">
        <f>=HYPERLINK("https://leilaoonline.net/lote/detalhe/181127", " balcão refrigerado com pedra de granito e pia inox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1.200,00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=HYPERLINK("https://leilaoonline.net/lote/detalhe/181123", "2007")</f>
      </c>
      <c r="B142" s="4" t="s">
        <f>=HYPERLINK("https://leilaoonline.net/lote/detalhe/181123", " câmera fotográfica Zenit 122 ml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=HYPERLINK("https://leilaoonline.net/lote/detalhe/181121", "2009")</f>
      </c>
      <c r="B143" s="4" t="s">
        <f>=HYPERLINK("https://leilaoonline.net/lote/detalhe/181121", " policorte Meta Maq com motor 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900,00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=HYPERLINK("https://leilaoonline.net/lote/detalhe/181118", "2011")</f>
      </c>
      <c r="B144" s="4" t="s">
        <f>=HYPERLINK("https://leilaoonline.net/lote/detalhe/181118", " bomba de vácuo hf 55CFN")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=HYPERLINK("https://leilaoonline.net/lote/detalhe/181126", "2014")</f>
      </c>
      <c r="B145" s="4" t="s">
        <f>=HYPERLINK("https://leilaoonline.net/lote/detalhe/181126", " máquina de fumaça sem teste de funcionamento e canhão de luz funcionando")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900,00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=HYPERLINK("https://leilaoonline.net/lote/detalhe/181119", "2015")</f>
      </c>
      <c r="B146" s="4" t="s">
        <f>=HYPERLINK("https://leilaoonline.net/lote/detalhe/181119", " reciver gradiente no estado")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=HYPERLINK("https://leilaoonline.net/lote/detalhe/181125", "2020")</f>
      </c>
      <c r="B147" s="4" t="s">
        <f>=HYPERLINK("https://leilaoonline.net/lote/detalhe/181125", " ar condicionado Springer 7500 btu sem teste de funcionamento")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450,00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=HYPERLINK("https://leilaoonline.net/lote/detalhe/181133", "2022")</f>
      </c>
      <c r="B148" s="4" t="s">
        <f>=HYPERLINK("https://leilaoonline.net/lote/detalhe/181133", " máquina de costura indústria reta Singer no estado")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650,00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=HYPERLINK("https://leilaoonline.net/lote/detalhe/181129", "2024")</f>
      </c>
      <c r="B149" s="4" t="s">
        <f>=HYPERLINK("https://leilaoonline.net/lote/detalhe/181129", " martelo rompedor pneumático no estado")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1.900,00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=HYPERLINK("https://leilaoonline.net/lote/detalhe/181128", "2026")</f>
      </c>
      <c r="B150" s="4" t="s">
        <f>=HYPERLINK("https://leilaoonline.net/lote/detalhe/181128", " sucata de martelos rompedores aproximadamente 30 peças")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1.900,00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=HYPERLINK("https://leilaoonline.net/lote/detalhe/181132", "2028")</f>
      </c>
      <c r="B151" s="4" t="s">
        <f>=HYPERLINK("https://leilaoonline.net/lote/detalhe/181132", " motor estacionário Honda 5.5cv")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=HYPERLINK("https://leilaoonline.net/lote/detalhe/181124", "2029")</f>
      </c>
      <c r="B152" s="4" t="s">
        <f>=HYPERLINK("https://leilaoonline.net/lote/detalhe/181124", " vibrador de concreto vibromak 4 peças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1.900,00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=HYPERLINK("https://leilaoonline.net/lote/detalhe/181203", "2031")</f>
      </c>
      <c r="B153" s="4" t="s">
        <f>=HYPERLINK("https://leilaoonline.net/lote/detalhe/181203", " serra circular 9 peças no estado sem teste")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700,00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=HYPERLINK("https://leilaoonline.net/lote/detalhe/181134", "2032")</f>
      </c>
      <c r="B154" s="4" t="s">
        <f>=HYPERLINK("https://leilaoonline.net/lote/detalhe/181134", " máquina de gelo Springer ace maker modelo icma 0158b sem teste de funcionamento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=HYPERLINK("https://leilaoonline.net/lote/detalhe/181120", "2033")</f>
      </c>
      <c r="B155" s="4" t="s">
        <f>=HYPERLINK("https://leilaoonline.net/lote/detalhe/181120", " descascador de legumes Hobart no estado")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900,00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=HYPERLINK("https://leilaoonline.net/lote/detalhe/181131", "2034")</f>
      </c>
      <c r="B156" s="4" t="s">
        <f>=HYPERLINK("https://leilaoonline.net/lote/detalhe/181131", " aquecedor de ar Britânia sem teste de funcionamento")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=HYPERLINK("https://leilaoonline.net/lote/detalhe/181122", "2035")</f>
      </c>
      <c r="B157" s="4" t="s">
        <f>=HYPERLINK("https://leilaoonline.net/lote/detalhe/181122", " escorredor de pratos comercial inox")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=HYPERLINK("https://leilaoonline.net/lote/detalhe/181130", "2036")</f>
      </c>
      <c r="B158" s="4" t="s">
        <f>=HYPERLINK("https://leilaoonline.net/lote/detalhe/181130", " maquina chantili Frigomat tp 2 no estado faltando acessórios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1.200,00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=HYPERLINK("https://leilaoonline.net/lote/detalhe/181135", "2041")</f>
      </c>
      <c r="B159" s="4" t="s">
        <f>=HYPERLINK("https://leilaoonline.net/lote/detalhe/181135", " 1 balança Filizola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=HYPERLINK("https://leilaoonline.net/lote/detalhe/181138", "2043")</f>
      </c>
      <c r="B160" s="4" t="s">
        <f>=HYPERLINK("https://leilaoonline.net/lote/detalhe/181138", " frigobar Consul sem teste de funcionamento no estado")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380,00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=HYPERLINK("https://leilaoonline.net/lote/detalhe/181136", "2044")</f>
      </c>
      <c r="B161" s="4" t="s">
        <f>=HYPERLINK("https://leilaoonline.net/lote/detalhe/181136", " frigobar Eterny sem teste de funcionamento no estado")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=HYPERLINK("https://leilaoonline.net/lote/detalhe/181139", "2045")</f>
      </c>
      <c r="B162" s="4" t="s">
        <f>=HYPERLINK("https://leilaoonline.net/lote/detalhe/181139", " Máquina de café expresso Astória 2 bicas com moinho de café italiano funcionando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2.900,00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=HYPERLINK("https://leilaoonline.net/lote/detalhe/181137", "2046")</f>
      </c>
      <c r="B163" s="4" t="s">
        <f>=HYPERLINK("https://leilaoonline.net/lote/detalhe/181137", " câmara fria sem teste de funcionamento portas amassadas no estado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=HYPERLINK("https://leilaoonline.net/lote/detalhe/181140", "2047")</f>
      </c>
      <c r="B164" s="4" t="s">
        <f>=HYPERLINK("https://leilaoonline.net/lote/detalhe/181140", " geladeira antiga Frigidaire no estado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550,00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=HYPERLINK("https://leilaoonline.net/lote/detalhe/181142", "2051")</f>
      </c>
      <c r="B165" s="4" t="s">
        <f>=HYPERLINK("https://leilaoonline.net/lote/detalhe/181142", " cortador de grama elétrico no estado")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350,00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=HYPERLINK("https://leilaoonline.net/lote/detalhe/181141", "2052")</f>
      </c>
      <c r="B166" s="4" t="s">
        <f>=HYPERLINK("https://leilaoonline.net/lote/detalhe/181141", " cortador de cimento Wacker no estado")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2.500,00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=HYPERLINK("https://leilaoonline.net/lote/detalhe/181143", "2053")</f>
      </c>
      <c r="B167" s="4" t="s">
        <f>=HYPERLINK("https://leilaoonline.net/lote/detalhe/181143", " 3 equipamentos no estado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550,00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=HYPERLINK("https://leilaoonline.net/lote/detalhe/181144", "2055")</f>
      </c>
      <c r="B168" s="4" t="s">
        <f>=HYPERLINK("https://leilaoonline.net/lote/detalhe/181144", " cabine de jato de areia Nortof")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7.000,00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=HYPERLINK("https://leilaoonline.net/lote/detalhe/181151", "2057")</f>
      </c>
      <c r="B169" s="4" t="s">
        <f>=HYPERLINK("https://leilaoonline.net/lote/detalhe/181151", " balcão pista fria no estado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1.200,00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=HYPERLINK("https://leilaoonline.net/lote/detalhe/181149", "2058")</f>
      </c>
      <c r="B170" s="4" t="s">
        <f>=HYPERLINK("https://leilaoonline.net/lote/detalhe/181149", " bomba de vácuo no estado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850,00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=HYPERLINK("https://leilaoonline.net/lote/detalhe/181154", "2059")</f>
      </c>
      <c r="B171" s="4" t="s">
        <f>=HYPERLINK("https://leilaoonline.net/lote/detalhe/181154", " aproximadamente 4 mesas")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=HYPERLINK("https://leilaoonline.net/lote/detalhe/181150", "2060")</f>
      </c>
      <c r="B172" s="4" t="s">
        <f>=HYPERLINK("https://leilaoonline.net/lote/detalhe/181150", "Chevrolet Blazer. Com Motor 6 CC não instalado. Ano 1997")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12.500,00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=HYPERLINK("https://leilaoonline.net/lote/detalhe/181148", "2062")</f>
      </c>
      <c r="B173" s="4" t="s">
        <f>=HYPERLINK("https://leilaoonline.net/lote/detalhe/181148", "Cabine de F-1000")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4.500,00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=HYPERLINK("https://leilaoonline.net/lote/detalhe/181153", "2063")</f>
      </c>
      <c r="B174" s="4" t="s">
        <f>=HYPERLINK("https://leilaoonline.net/lote/detalhe/181153", " radio antigo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550,00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=HYPERLINK("https://leilaoonline.net/lote/detalhe/181156", "2065")</f>
      </c>
      <c r="B175" s="4" t="s">
        <f>=HYPERLINK("https://leilaoonline.net/lote/detalhe/181156", " câmera fotográfica Canon no estado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650,00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=HYPERLINK("https://leilaoonline.net/lote/detalhe/181145", "2066")</f>
      </c>
      <c r="B176" s="4" t="s">
        <f>=HYPERLINK("https://leilaoonline.net/lote/detalhe/181145", " prensa acêntrica 3 toneladas no estado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2.900,00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=HYPERLINK("https://leilaoonline.net/lote/detalhe/181152", "2067")</f>
      </c>
      <c r="B177" s="4" t="s">
        <f>=HYPERLINK("https://leilaoonline.net/lote/detalhe/181152", " prensa acêntrica 1800 kg no estado")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1.800,00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=HYPERLINK("https://leilaoonline.net/lote/detalhe/181146", "2068")</f>
      </c>
      <c r="B178" s="4" t="s">
        <f>=HYPERLINK("https://leilaoonline.net/lote/detalhe/181146", " policorte somar no estado")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800,00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=HYPERLINK("https://leilaoonline.net/lote/detalhe/181147", "2070")</f>
      </c>
      <c r="B179" s="4" t="s">
        <f>=HYPERLINK("https://leilaoonline.net/lote/detalhe/181147", " bomba de água Anauger 900, 2 peças no estado")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600,00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=HYPERLINK("https://leilaoonline.net/lote/detalhe/181155", "2071")</f>
      </c>
      <c r="B180" s="4" t="s">
        <f>=HYPERLINK("https://leilaoonline.net/lote/detalhe/181155", " balança Filizola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=HYPERLINK("https://leilaoonline.net/lote/detalhe/181179", "2073")</f>
      </c>
      <c r="B181" s="4" t="s">
        <f>=HYPERLINK("https://leilaoonline.net/lote/detalhe/181179", " Máquina de café expresso Astória 2 bicas com moinho de café italiano funcionando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2.900,00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=HYPERLINK("https://leilaoonline.net/lote/detalhe/181161", "2074")</f>
      </c>
      <c r="B182" s="4" t="s">
        <f>=HYPERLINK("https://leilaoonline.net/lote/detalhe/181161", " fritadeira a gás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=HYPERLINK("https://leilaoonline.net/lote/detalhe/181166", "2076")</f>
      </c>
      <c r="B183" s="4" t="s">
        <f>=HYPERLINK("https://leilaoonline.net/lote/detalhe/181166", " estufa de secagem no estado")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2.100,00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=HYPERLINK("https://leilaoonline.net/lote/detalhe/181178", "2077")</f>
      </c>
      <c r="B184" s="4" t="s">
        <f>=HYPERLINK("https://leilaoonline.net/lote/detalhe/181178", " maca hospitalar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250,00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=HYPERLINK("https://leilaoonline.net/lote/detalhe/181173", "2079")</f>
      </c>
      <c r="B185" s="4" t="s">
        <f>=HYPERLINK("https://leilaoonline.net/lote/detalhe/181173", " girafa 3 toneladas no estado ")</f>
      </c>
      <c r="C185" s="4" t="inlineStr">
        <is>
          <t>Vendido</t>
        </is>
      </c>
      <c r="D185" s="4" t="inlineStr">
        <is>
          <t>1</t>
        </is>
      </c>
      <c r="E185" s="5" t="inlineStr">
        <is>
          <t>3.900,00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=HYPERLINK("https://leilaoonline.net/lote/detalhe/181158", "2080")</f>
      </c>
      <c r="B186" s="4" t="s">
        <f>=HYPERLINK("https://leilaoonline.net/lote/detalhe/181158", " cortador de grama a gasolina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1.200,00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=HYPERLINK("https://leilaoonline.net/lote/detalhe/181180", "2083")</f>
      </c>
      <c r="B187" s="4" t="s">
        <f>=HYPERLINK("https://leilaoonline.net/lote/detalhe/181180", " Geladeira clímax antiga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600,00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=HYPERLINK("https://leilaoonline.net/lote/detalhe/181160", "2084")</f>
      </c>
      <c r="B188" s="4" t="s">
        <f>=HYPERLINK("https://leilaoonline.net/lote/detalhe/181160", " Secadora de roupas Brastemp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=HYPERLINK("https://leilaoonline.net/lote/detalhe/181176", "2085")</f>
      </c>
      <c r="B189" s="4" t="s">
        <f>=HYPERLINK("https://leilaoonline.net/lote/detalhe/181176", " Lote com 3 tvs com defeitos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650,00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=HYPERLINK("https://leilaoonline.net/lote/detalhe/181165", "2086")</f>
      </c>
      <c r="B190" s="4" t="s">
        <f>=HYPERLINK("https://leilaoonline.net/lote/detalhe/181165", " Máquina de escrever antiga Triumph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=HYPERLINK("https://leilaoonline.net/lote/detalhe/181181", "2087")</f>
      </c>
      <c r="B191" s="4" t="s">
        <f>=HYPERLINK("https://leilaoonline.net/lote/detalhe/181181", " Máquina de escrever antiga Rtmington Hana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=HYPERLINK("https://leilaoonline.net/lote/detalhe/181167", "2088")</f>
      </c>
      <c r="B192" s="4" t="s">
        <f>=HYPERLINK("https://leilaoonline.net/lote/detalhe/181167", " Máquina de escrever antiga Olivett portátil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=HYPERLINK("https://leilaoonline.net/lote/detalhe/181175", "2089")</f>
      </c>
      <c r="B193" s="4" t="s">
        <f>=HYPERLINK("https://leilaoonline.net/lote/detalhe/181175", " Máquina de costura antiga Elna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800,00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=HYPERLINK("https://leilaoonline.net/lote/detalhe/181157", "2090")</f>
      </c>
      <c r="B194" s="4" t="s">
        <f>=HYPERLINK("https://leilaoonline.net/lote/detalhe/181157", " Filmadora Panasonic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=HYPERLINK("https://leilaoonline.net/lote/detalhe/181182", "2091")</f>
      </c>
      <c r="B195" s="4" t="s">
        <f>=HYPERLINK("https://leilaoonline.net/lote/detalhe/181182", " 3 em 1 CCE sem caixas, antigo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=HYPERLINK("https://leilaoonline.net/lote/detalhe/181159", "2092")</f>
      </c>
      <c r="B196" s="4" t="s">
        <f>=HYPERLINK("https://leilaoonline.net/lote/detalhe/181159", " radio portátil Philips antigo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=HYPERLINK("https://leilaoonline.net/lote/detalhe/181172", "2093")</f>
      </c>
      <c r="B197" s="4" t="s">
        <f>=HYPERLINK("https://leilaoonline.net/lote/detalhe/181172", " radio portátil National antigo,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=HYPERLINK("https://leilaoonline.net/lote/detalhe/181169", "2094")</f>
      </c>
      <c r="B198" s="4" t="s">
        <f>=HYPERLINK("https://leilaoonline.net/lote/detalhe/181169", " radio portátil antigo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=HYPERLINK("https://leilaoonline.net/lote/detalhe/181171", "2095")</f>
      </c>
      <c r="B199" s="4" t="s">
        <f>=HYPERLINK("https://leilaoonline.net/lote/detalhe/181171", " radio relógio National antigo no estado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=HYPERLINK("https://leilaoonline.net/lote/detalhe/181164", "2096")</f>
      </c>
      <c r="B200" s="4" t="s">
        <f>=HYPERLINK("https://leilaoonline.net/lote/detalhe/181164", " toca fita antigo Philips no estado")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=HYPERLINK("https://leilaoonline.net/lote/detalhe/181177", "2097")</f>
      </c>
      <c r="B201" s="4" t="s">
        <f>=HYPERLINK("https://leilaoonline.net/lote/detalhe/181177", " reciver gradiente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=HYPERLINK("https://leilaoonline.net/lote/detalhe/181162", "2098")</f>
      </c>
      <c r="B202" s="4" t="s">
        <f>=HYPERLINK("https://leilaoonline.net/lote/detalhe/181162", " reciver no estado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=HYPERLINK("https://leilaoonline.net/lote/detalhe/181163", "2100")</f>
      </c>
      <c r="B203" s="4" t="s">
        <f>=HYPERLINK("https://leilaoonline.net/lote/detalhe/181163", " reciver gradiente no estado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=HYPERLINK("https://leilaoonline.net/lote/detalhe/181168", "2102")</f>
      </c>
      <c r="B204" s="4" t="s">
        <f>=HYPERLINK("https://leilaoonline.net/lote/detalhe/181168", " telefone antigo 2 peças no estado")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=HYPERLINK("https://leilaoonline.net/lote/detalhe/181174", "2103")</f>
      </c>
      <c r="B205" s="4" t="s">
        <f>=HYPERLINK("https://leilaoonline.net/lote/detalhe/181174", " replica gramofone cópia autentica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800,00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=HYPERLINK("https://leilaoonline.net/lote/detalhe/181170", "2104")</f>
      </c>
      <c r="B206" s="4" t="s">
        <f>=HYPERLINK("https://leilaoonline.net/lote/detalhe/181170", " avião aero modelismo com motor a gasolina faltando controle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800,00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=HYPERLINK("https://leilaoonline.net/lote/detalhe/181183", "2105")</f>
      </c>
      <c r="B207" s="4" t="s">
        <f>=HYPERLINK("https://leilaoonline.net/lote/detalhe/181183", " rádio toca fitas e cd várias marcas 10 peças no estado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650,00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=HYPERLINK("https://leilaoonline.net/lote/detalhe/181184", "2109")</f>
      </c>
      <c r="B208" s="4" t="s">
        <f>=HYPERLINK("https://leilaoonline.net/lote/detalhe/181184", "Cristaleira antiga, restaurada sem detalhes ")</f>
      </c>
      <c r="C208" s="4" t="inlineStr">
        <is>
          <t>Vendido</t>
        </is>
      </c>
      <c r="D208" s="4" t="inlineStr">
        <is>
          <t>2</t>
        </is>
      </c>
      <c r="E208" s="5" t="inlineStr">
        <is>
          <t>2.000,00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=HYPERLINK("https://leilaoonline.net/lote/detalhe/181185", "2110")</f>
      </c>
      <c r="B209" s="4" t="s">
        <f>=HYPERLINK("https://leilaoonline.net/lote/detalhe/181185", "Cômoda Penteadeira antiga restaurada sem detalhes")</f>
      </c>
      <c r="C209" s="4" t="inlineStr">
        <is>
          <t>Vendido</t>
        </is>
      </c>
      <c r="D209" s="4" t="inlineStr">
        <is>
          <t>2</t>
        </is>
      </c>
      <c r="E209" s="5" t="inlineStr">
        <is>
          <t>2.000,00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=HYPERLINK("https://leilaoonline.net/lote/detalhe/181204", "2113")</f>
      </c>
      <c r="B210" s="4" t="s">
        <f>=HYPERLINK("https://leilaoonline.net/lote/detalhe/181204", " Aprox. 22 pares de molas dianteira G6 adiante original.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3.500,00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=HYPERLINK("https://leilaoonline.net/lote/detalhe/181205", "2114")</f>
      </c>
      <c r="B211" s="4" t="s">
        <f>=HYPERLINK("https://leilaoonline.net/lote/detalhe/181205", " Geladeira")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=HYPERLINK("https://leilaoonline.net/lote/detalhe/181206", "2115")</f>
      </c>
      <c r="B212" s="4" t="s">
        <f>=HYPERLINK("https://leilaoonline.net/lote/detalhe/181206", "Auto clave")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750,00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=HYPERLINK("https://leilaoonline.net/lote/detalhe/181207", "2116")</f>
      </c>
      <c r="B213" s="4" t="s">
        <f>=HYPERLINK("https://leilaoonline.net/lote/detalhe/181207", "GM Opala Comodoro Ano 1981/81. Álcool")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16.000,00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=HYPERLINK("https://leilaoonline.net/lote/detalhe/181208", "2117")</f>
      </c>
      <c r="B214" s="4" t="s">
        <f>=HYPERLINK("https://leilaoonline.net/lote/detalhe/181208", "Esteira elétrica")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750,00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=HYPERLINK("https://leilaoonline.net/lote/detalhe/181257", "2121")</f>
      </c>
      <c r="B215" s="4" t="s">
        <f>=HYPERLINK("https://leilaoonline.net/lote/detalhe/181257", " Rádio")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=HYPERLINK("https://leilaoonline.net/lote/detalhe/181261", "2122")</f>
      </c>
      <c r="B216" s="4" t="s">
        <f>=HYPERLINK("https://leilaoonline.net/lote/detalhe/181261", " Rádio")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=HYPERLINK("https://leilaoonline.net/lote/detalhe/181259", "2123")</f>
      </c>
      <c r="B217" s="4" t="s">
        <f>=HYPERLINK("https://leilaoonline.net/lote/detalhe/181259", " Rádio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=HYPERLINK("https://leilaoonline.net/lote/detalhe/181262", "2124")</f>
      </c>
      <c r="B218" s="4" t="s">
        <f>=HYPERLINK("https://leilaoonline.net/lote/detalhe/181262", " 10 peças bombas para água com fonte 110v ou 220v")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1.100,00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=HYPERLINK("https://leilaoonline.net/lote/detalhe/181260", "2127")</f>
      </c>
      <c r="B219" s="4" t="s">
        <f>=HYPERLINK("https://leilaoonline.net/lote/detalhe/181260", " Projetor de filmes 8mm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900,00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=HYPERLINK("https://leilaoonline.net/lote/detalhe/181256", "2129")</f>
      </c>
      <c r="B220" s="4" t="s">
        <f>=HYPERLINK("https://leilaoonline.net/lote/detalhe/181256", " Autocrave")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900,00</t>
        </is>
      </c>
      <c r="F220" s="4" t="inlineStr">
        <is>
          <t>150.00</t>
        </is>
      </c>
    </row>
    <row collapsed="false" customFormat="false" customHeight="false" hidden="false" ht="12.1" outlineLevel="0" r="221">
      <c r="A221" s="5" t="s">
        <f>=HYPERLINK("https://leilaoonline.net/lote/detalhe/181258", "2130")</f>
      </c>
      <c r="B221" s="4" t="s">
        <f>=HYPERLINK("https://leilaoonline.net/lote/detalhe/181258", " Esteira")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900,00</t>
        </is>
      </c>
      <c r="F221" s="4" t="inlineStr">
        <is>
          <t>150.00</t>
        </is>
      </c>
    </row>
    <row collapsed="false" customFormat="false" customHeight="false" hidden="false" ht="12.1" outlineLevel="0" r="222">
      <c r="A222" s="5" t="s">
        <f>=HYPERLINK("https://leilaoonline.net/lote/detalhe/181254", "3001")</f>
      </c>
      <c r="B222" s="4" t="s">
        <f>=HYPERLINK("https://leilaoonline.net/lote/detalhe/181254", " Lote com TVs, Placas de TVs, autofalantes de TVs, Placas de wi-fi, PLACA DE CAPTURA PIXEVIEW, e Placas Diversas. Veja relação de itens.")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10.000,00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=HYPERLINK("https://leilaoonline.net/lote/detalhe/181252", "3002")</f>
      </c>
      <c r="B223" s="4" t="s">
        <f>=HYPERLINK("https://leilaoonline.net/lote/detalhe/181252", " Lote com Placas de Computador, processadores, roteadores, gabinetes de TV, cooler, modem, fontes, leitores de CD/DVD/ e leitores de cartão. Veja relação de itens.")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10.000,00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=HYPERLINK("https://leilaoonline.net/lote/detalhe/181255", "3003")</f>
      </c>
      <c r="B224" s="4" t="s">
        <f>=HYPERLINK("https://leilaoonline.net/lote/detalhe/181255", " Lote com Notebooks, placas mãe de notebooks e telas de notebook. Conforme relação de itens")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5.000,00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=HYPERLINK("https://leilaoonline.net/lote/detalhe/181253", "3004")</f>
      </c>
      <c r="B225" s="4" t="s">
        <f>=HYPERLINK("https://leilaoonline.net/lote/detalhe/181253", " Lote de itens variados conforme relação.")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5.000,00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=HYPERLINK("https://leilaoonline.net/lote/detalhe/181265", "3005")</f>
      </c>
      <c r="B226" s="4" t="s">
        <f>=HYPERLINK("https://leilaoonline.net/lote/detalhe/181265", " 1 Maquina de Costura Industrial Reta Bother, 1 Maquina de Costura de Braço Piffaf")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900,00</t>
        </is>
      </c>
      <c r="F226" s="4" t="inlineStr">
        <is>
          <t>150.00</t>
        </is>
      </c>
    </row>
    <row collapsed="false" customFormat="false" customHeight="false" hidden="false" ht="12.1" outlineLevel="0" r="227">
      <c r="A227" s="5" t="s">
        <f>=HYPERLINK("https://leilaoonline.net/lote/detalhe/181264", "3006")</f>
      </c>
      <c r="B227" s="4" t="s">
        <f>=HYPERLINK("https://leilaoonline.net/lote/detalhe/181264", " Lixadeira Para Acabamento Sapateiro 3 Pontas, Lixadeira Para Acabamento Sapateiro 6 Pontas e Compresseor Ferrari 24 l")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700,00</t>
        </is>
      </c>
      <c r="F227" s="4" t="inlineStr">
        <is>
          <t>150.00</t>
        </is>
      </c>
    </row>
    <row collapsed="false" customFormat="false" customHeight="false" hidden="false" ht="12.1" outlineLevel="0" r="228">
      <c r="A228" s="5" t="s">
        <f>=HYPERLINK("https://leilaoonline.net/lote/detalhe/181267", "3007")</f>
      </c>
      <c r="B228" s="4" t="s">
        <f>=HYPERLINK("https://leilaoonline.net/lote/detalhe/181267", " Forno Industrial Helmo a gás 350°")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900,00</t>
        </is>
      </c>
      <c r="F228" s="4" t="inlineStr">
        <is>
          <t>150.00</t>
        </is>
      </c>
    </row>
    <row collapsed="false" customFormat="false" customHeight="false" hidden="false" ht="12.1" outlineLevel="0" r="229">
      <c r="A229" s="5" t="s">
        <f>=HYPERLINK("https://leilaoonline.net/lote/detalhe/181268", "3008")</f>
      </c>
      <c r="B229" s="4" t="s">
        <f>=HYPERLINK("https://leilaoonline.net/lote/detalhe/181268", " Rampa de Madeira Para Treinamento de Fisioterapia com 3 degraus")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700,00</t>
        </is>
      </c>
      <c r="F229" s="4" t="inlineStr">
        <is>
          <t>150.00</t>
        </is>
      </c>
    </row>
    <row collapsed="false" customFormat="false" customHeight="false" hidden="false" ht="12.1" outlineLevel="0" r="230">
      <c r="A230" s="5" t="s">
        <f>=HYPERLINK("https://leilaoonline.net/lote/detalhe/181263", "3009")</f>
      </c>
      <c r="B230" s="4" t="s">
        <f>=HYPERLINK("https://leilaoonline.net/lote/detalhe/181263", " 2 Cadeiras de Rodas Infantil e 1 Cadeira de Rodas Adulto")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1.500,00</t>
        </is>
      </c>
      <c r="F230" s="4" t="inlineStr">
        <is>
          <t>150.00</t>
        </is>
      </c>
    </row>
    <row collapsed="false" customFormat="false" customHeight="false" hidden="false" ht="12.1" outlineLevel="0" r="231">
      <c r="A231" s="5" t="s">
        <f>=HYPERLINK("https://leilaoonline.net/lote/detalhe/181266", "3010")</f>
      </c>
      <c r="B231" s="4" t="s">
        <f>=HYPERLINK("https://leilaoonline.net/lote/detalhe/181266", " Acessórios Diversos - Pós hospitalares - Vide relação em anexo. 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9.000,00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=HYPERLINK("https://leilaoonline.net/lote/detalhe/181269", "5001")</f>
      </c>
      <c r="B232" s="4" t="s">
        <f>=HYPERLINK("https://leilaoonline.net/lote/detalhe/181269", " APROX. 5.300 KG DE TUBOS VARIADOS CONFORME ESPECIFICAÇÔES")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20.000,00</t>
        </is>
      </c>
      <c r="F232" s="4" t="inlineStr">
        <is>
          <t>250.00</t>
        </is>
      </c>
    </row>
    <row collapsed="false" customFormat="false" customHeight="false" hidden="false" ht="12.1" outlineLevel="0" r="233">
      <c r="A233" s="5" t="s">
        <f>=HYPERLINK("https://leilaoonline.net/lote/detalhe/181270", "5002")</f>
      </c>
      <c r="B233" s="4" t="s">
        <f>=HYPERLINK("https://leilaoonline.net/lote/detalhe/181270", " APROX. 670 KG DE TIRAS, GUIAS, PERFIS E MAIS. CONFORME ESPECIFICAÇÔES")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1.800,00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=HYPERLINK("https://leilaoonline.net/lote/detalhe/181313", "5011")</f>
      </c>
      <c r="B234" s="4" t="s">
        <f>=HYPERLINK("https://leilaoonline.net/lote/detalhe/181313", "CRISTALEIRA")</f>
      </c>
      <c r="C234" s="4" t="inlineStr">
        <is>
          <t>Vendido</t>
        </is>
      </c>
      <c r="D234" s="4" t="inlineStr">
        <is>
          <t>1</t>
        </is>
      </c>
      <c r="E234" s="5" t="inlineStr">
        <is>
          <t>1.500,00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=HYPERLINK("https://leilaoonline.net/lote/detalhe/181314", "5012")</f>
      </c>
      <c r="B235" s="4" t="s">
        <f>=HYPERLINK("https://leilaoonline.net/lote/detalhe/181314", "CRISTALEIRA")</f>
      </c>
      <c r="C235" s="4" t="inlineStr">
        <is>
          <t>Vendido</t>
        </is>
      </c>
      <c r="D235" s="4" t="inlineStr">
        <is>
          <t>2</t>
        </is>
      </c>
      <c r="E235" s="5" t="inlineStr">
        <is>
          <t>1.500,00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=HYPERLINK("https://leilaoonline.net/lote/detalhe/181315", "5013")</f>
      </c>
      <c r="B236" s="4" t="s">
        <f>=HYPERLINK("https://leilaoonline.net/lote/detalhe/181315", "CRISTALEIRA")</f>
      </c>
      <c r="C236" s="4" t="inlineStr">
        <is>
          <t>Vendido</t>
        </is>
      </c>
      <c r="D236" s="4" t="inlineStr">
        <is>
          <t>2</t>
        </is>
      </c>
      <c r="E236" s="5" t="inlineStr">
        <is>
          <t>1.500,00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=HYPERLINK("https://leilaoonline.net/lote/detalhe/181316", "5014")</f>
      </c>
      <c r="B237" s="4" t="s">
        <f>=HYPERLINK("https://leilaoonline.net/lote/detalhe/181316", "PRATELEIRA")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250,00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=HYPERLINK("https://leilaoonline.net/lote/detalhe/181317", "5016")</f>
      </c>
      <c r="B238" s="4" t="s">
        <f>=HYPERLINK("https://leilaoonline.net/lote/detalhe/181317", "BALCÃO ARMÁRIO COM DUAS PORTAS")</f>
      </c>
      <c r="C238" s="4" t="inlineStr">
        <is>
          <t>Vendido</t>
        </is>
      </c>
      <c r="D238" s="4" t="inlineStr">
        <is>
          <t>1</t>
        </is>
      </c>
      <c r="E238" s="5" t="inlineStr">
        <is>
          <t>300,00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=HYPERLINK("https://leilaoonline.net/lote/detalhe/181318", "5017")</f>
      </c>
      <c r="B239" s="4" t="s">
        <f>=HYPERLINK("https://leilaoonline.net/lote/detalhe/181318", "CABIDEIRO ANTIGO")</f>
      </c>
      <c r="C239" s="4" t="inlineStr">
        <is>
          <t>Vendido</t>
        </is>
      </c>
      <c r="D239" s="4" t="inlineStr">
        <is>
          <t>1</t>
        </is>
      </c>
      <c r="E239" s="5" t="inlineStr">
        <is>
          <t>300,00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=HYPERLINK("https://leilaoonline.net/lote/detalhe/181321", "5018")</f>
      </c>
      <c r="B240" s="4" t="s">
        <f>=HYPERLINK("https://leilaoonline.net/lote/detalhe/181321", " BARRIL DE 200 LITROS")</f>
      </c>
      <c r="C240" s="4" t="inlineStr">
        <is>
          <t>Vendido</t>
        </is>
      </c>
      <c r="D240" s="4" t="inlineStr">
        <is>
          <t>1</t>
        </is>
      </c>
      <c r="E240" s="5" t="inlineStr">
        <is>
          <t>500,00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=HYPERLINK("https://leilaoonline.net/lote/detalhe/181325", "5019")</f>
      </c>
      <c r="B241" s="4" t="s">
        <f>=HYPERLINK("https://leilaoonline.net/lote/detalhe/181325", " BARRIL DE 200 LITROS")</f>
      </c>
      <c r="C241" s="4" t="inlineStr">
        <is>
          <t>Vendido</t>
        </is>
      </c>
      <c r="D241" s="4" t="inlineStr">
        <is>
          <t>1</t>
        </is>
      </c>
      <c r="E241" s="5" t="inlineStr">
        <is>
          <t>500,00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=HYPERLINK("https://leilaoonline.net/lote/detalhe/181323", "5020")</f>
      </c>
      <c r="B242" s="4" t="s">
        <f>=HYPERLINK("https://leilaoonline.net/lote/detalhe/181323", " BARRIL DE 200 LITROS")</f>
      </c>
      <c r="C242" s="4" t="inlineStr">
        <is>
          <t>Vendido</t>
        </is>
      </c>
      <c r="D242" s="4" t="inlineStr">
        <is>
          <t>1</t>
        </is>
      </c>
      <c r="E242" s="5" t="inlineStr">
        <is>
          <t>500,00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=HYPERLINK("https://leilaoonline.net/lote/detalhe/181319", "5021")</f>
      </c>
      <c r="B243" s="4" t="s">
        <f>=HYPERLINK("https://leilaoonline.net/lote/detalhe/181319", " BARRIL DE CARVALHO DE 200 LITROS. CHEIOS DE CACHAÇA ENVELHECIDA A 4 ANOS")</f>
      </c>
      <c r="C243" s="4" t="inlineStr">
        <is>
          <t>Não vendido</t>
        </is>
      </c>
      <c r="D243" s="4" t="inlineStr">
        <is>
          <t>1</t>
        </is>
      </c>
      <c r="E243" s="5" t="inlineStr">
        <is>
          <t>500,00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=HYPERLINK("https://leilaoonline.net/lote/detalhe/181326", "5024")</f>
      </c>
      <c r="B244" s="4" t="s">
        <f>=HYPERLINK("https://leilaoonline.net/lote/detalhe/181326", " BARRIL DE CARVALHO DE 200 LITROS. CHEIOS DE CACHAÇA ENVELHECIDA A 4 ANOS")</f>
      </c>
      <c r="C244" s="4" t="inlineStr">
        <is>
          <t>Não vendido</t>
        </is>
      </c>
      <c r="D244" s="4" t="inlineStr">
        <is>
          <t>1</t>
        </is>
      </c>
      <c r="E244" s="5" t="inlineStr">
        <is>
          <t>500,00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=HYPERLINK("https://leilaoonline.net/lote/detalhe/181320", "5025")</f>
      </c>
      <c r="B245" s="4" t="s">
        <f>=HYPERLINK("https://leilaoonline.net/lote/detalhe/181320", " BARRIL DE 200 LITROS")</f>
      </c>
      <c r="C245" s="4" t="inlineStr">
        <is>
          <t>Vendido</t>
        </is>
      </c>
      <c r="D245" s="4" t="inlineStr">
        <is>
          <t>1</t>
        </is>
      </c>
      <c r="E245" s="5" t="inlineStr">
        <is>
          <t>500,00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=HYPERLINK("https://leilaoonline.net/lote/detalhe/181322", "5026")</f>
      </c>
      <c r="B246" s="4" t="s">
        <f>=HYPERLINK("https://leilaoonline.net/lote/detalhe/181322", " BARRIL DE 200 LITROS")</f>
      </c>
      <c r="C246" s="4" t="inlineStr">
        <is>
          <t>Vendido</t>
        </is>
      </c>
      <c r="D246" s="4" t="inlineStr">
        <is>
          <t>1</t>
        </is>
      </c>
      <c r="E246" s="5" t="inlineStr">
        <is>
          <t>500,00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=HYPERLINK("https://leilaoonline.net/lote/detalhe/181324", "5027")</f>
      </c>
      <c r="B247" s="4" t="s">
        <f>=HYPERLINK("https://leilaoonline.net/lote/detalhe/181324", " BARRIL DE CARVALHO DE 200 LITROS. CHEIOS DE CACHAÇA ENVELHECIDA A 4 ANOS")</f>
      </c>
      <c r="C247" s="4" t="inlineStr">
        <is>
          <t>Não vendido</t>
        </is>
      </c>
      <c r="D247" s="4" t="inlineStr">
        <is>
          <t>1</t>
        </is>
      </c>
      <c r="E247" s="5" t="inlineStr">
        <is>
          <t>500,00</t>
        </is>
      </c>
      <c r="F24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2026-09-02T23:26:01.00Z</dcterms:created>
  <dc:creator>Tellks Tecnologia</dc:creator>
  <cp:revision>0</cp:revision>
</cp:coreProperties>
</file>