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21 • Creta 22 • Kicks 20 • S10 22 • HR-Vs • Onix • Hb20 • Fits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=HYPERLINK("https://leilaoonline.net/lote/detalhe/180038", "025")</f>
      </c>
      <c r="B11" s="4" t="s">
        <f>=HYPERLINK("https://leilaoonline.net/lote/detalhe/180038", "veja o vídeo!! CHEVROLET/S10 HC DD4A; 2021/2022; BRANCA; DIESEL - FUNCIONANDO - IPVA 2023 OK")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142.250,00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=HYPERLINK("https://leilaoonline.net/lote/detalhe/180039", "027")</f>
      </c>
      <c r="B12" s="4" t="s">
        <f>=HYPERLINK("https://leilaoonline.net/lote/detalhe/180039", "HYUNDAI/CRETA 16A ACTION; 2022/2022; PRETA; ALCO./GASOL. - FUNCIONANDO - IPVA 2023 OK - APROX. 6.500KM")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63.250,00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=HYPERLINK("https://leilaoonline.net/lote/detalhe/180035", "030")</f>
      </c>
      <c r="B13" s="4" t="s">
        <f>=HYPERLINK("https://leilaoonline.net/lote/detalhe/180035", "veja o vídeo!! JEEP/COMPASS LIMITED S; 2021/2021; PRATA; DIESEL - FUNCIONANDO - IPVA 2023 OK")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90.500,00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=HYPERLINK("https://leilaoonline.net/lote/detalhe/180071", "032")</f>
      </c>
      <c r="B14" s="4" t="s">
        <f>=HYPERLINK("https://leilaoonline.net/lote/detalhe/180071", "veja o vídeo!! NISSAN/KICKS SV CVT; 2020/2020; PRETA; ALCO./GASOL. - FUNCIONANDO - IPVA 2023 OK - FIPE: R$ 91.987,00")</f>
      </c>
      <c r="C14" s="4" t="inlineStr">
        <is>
          <t>Vendido</t>
        </is>
      </c>
      <c r="D14" s="4" t="inlineStr">
        <is>
          <t>27</t>
        </is>
      </c>
      <c r="E14" s="5" t="inlineStr">
        <is>
          <t>57.000,00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=HYPERLINK("https://leilaoonline.net/lote/detalhe/180402", "036")</f>
      </c>
      <c r="B15" s="4" t="s">
        <f>=HYPERLINK("https://leilaoonline.net/lote/detalhe/180402", "veja o vídeo!! DAFRA/CITYCOM 300I; 2012/2013; BRANCA; GASOLINA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=HYPERLINK("https://leilaoonline.net/lote/detalhe/180064", "037")</f>
      </c>
      <c r="B16" s="4" t="s">
        <f>=HYPERLINK("https://leilaoonline.net/lote/detalhe/180064", "veja o vídeo!! TRIUMPH/TIGER SPORT; 2017/2017; PRATA; GASOLINA - FUNCIONANDO - IPVA 2023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23.500,00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=HYPERLINK("https://leilaoonline.net/lote/detalhe/180401", "039")</f>
      </c>
      <c r="B17" s="4" t="s">
        <f>=HYPERLINK("https://leilaoonline.net/lote/detalhe/180401", "veja o vídeo!! NISSAN/VERSA 10; 2018/2019; PRATA; ALCO./GASOL.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=HYPERLINK("https://leilaoonline.net/lote/detalhe/180042", "040")</f>
      </c>
      <c r="B18" s="4" t="s">
        <f>=HYPERLINK("https://leilaoonline.net/lote/detalhe/180042", "veja o vídeo!! I/MMC OUTLANDER 3.0 GT; 2015/2015; PRETA; GASOLINA - FUNCIONANDO")</f>
      </c>
      <c r="C18" s="4" t="inlineStr">
        <is>
          <t>Vendido</t>
        </is>
      </c>
      <c r="D18" s="4" t="inlineStr">
        <is>
          <t>78</t>
        </is>
      </c>
      <c r="E18" s="5" t="inlineStr">
        <is>
          <t>47.000,00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=HYPERLINK("https://leilaoonline.net/lote/detalhe/180398", "041")</f>
      </c>
      <c r="B19" s="4" t="s">
        <f>=HYPERLINK("https://leilaoonline.net/lote/detalhe/180398", "veja o vídeo!! I/MMC OUTLANDER COMFORT; 2017/2018; CINZA; GASOLINA - FUNC. - IPVA 23 OK - FIPE R$ 123.226,00")</f>
      </c>
      <c r="C19" s="4" t="inlineStr">
        <is>
          <t>Vendido</t>
        </is>
      </c>
      <c r="D19" s="4" t="inlineStr">
        <is>
          <t>29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=HYPERLINK("https://leilaoonline.net/lote/detalhe/180059", "043")</f>
      </c>
      <c r="B20" s="4" t="s">
        <f>=HYPERLINK("https://leilaoonline.net/lote/detalhe/180059", "veja o vídeo!! RENAULT/DUSTER 16 D 4X2; 2011/2012; PRATA; ALCO./GASOL. - FUNCIONANDO")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=HYPERLINK("https://leilaoonline.net/lote/detalhe/180065", "044")</f>
      </c>
      <c r="B21" s="4" t="s">
        <f>=HYPERLINK("https://leilaoonline.net/lote/detalhe/180065", "veja o vídeo!! TOYOTA/COROLLA XEI20FLEX; 2016/2017; PRATA; ALCO./GASOL. - FUNCIONANDO - IPVA 2023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46.500,00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=HYPERLINK("https://leilaoonline.net/lote/detalhe/180036", "045")</f>
      </c>
      <c r="B22" s="4" t="s">
        <f>=HYPERLINK("https://leilaoonline.net/lote/detalhe/180036", "veja o vídeo!! HONDA/HR-V EXL CVT; 2021/2021; BRANCA; ALCO./GASOL. - FUNCIONANDO - IPVA 2023 OK - APROX. 24.300KM")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74.500,00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=HYPERLINK("https://leilaoonline.net/lote/detalhe/180043", "046")</f>
      </c>
      <c r="B23" s="4" t="s">
        <f>=HYPERLINK("https://leilaoonline.net/lote/detalhe/180043",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71.000,00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=HYPERLINK("https://leilaoonline.net/lote/detalhe/180051", "047")</f>
      </c>
      <c r="B24" s="4" t="s">
        <f>=HYPERLINK("https://leilaoonline.net/lote/detalhe/180051", "veja o vídeo!! HONDA/HR-V EXL CVT; 2021/2021; CINZA; ALCO./GASOL.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75.000,00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=HYPERLINK("https://leilaoonline.net/lote/detalhe/180056", "048")</f>
      </c>
      <c r="B25" s="4" t="s">
        <f>=HYPERLINK("https://leilaoonline.net/lote/detalhe/180056", "veja o vídeo!! HONDA/HR-V EXL CVT; 2016/2017; PRATA; ALCO./GASOL. - FUNCIONANDO - IPVA 2023 OK - FIPE: R$ 92.919,00")</f>
      </c>
      <c r="C25" s="4" t="inlineStr">
        <is>
          <t>Não vendido</t>
        </is>
      </c>
      <c r="D25" s="4" t="inlineStr">
        <is>
          <t>66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=HYPERLINK("https://leilaoonline.net/lote/detalhe/180048", "050")</f>
      </c>
      <c r="B26" s="4" t="s">
        <f>=HYPERLINK("https://leilaoonline.net/lote/detalhe/180048", "veja o vídeo!! HONDA/WR-V EXL CVT; 2021/2021; AZUL; ALCO./GASOL. - FUNC. - IPVA 2023 OK - FIPE R$ 102.182,00")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57.250,00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=HYPERLINK("https://leilaoonline.net/lote/detalhe/180037", "055")</f>
      </c>
      <c r="B27" s="4" t="s">
        <f>=HYPERLINK("https://leilaoonline.net/lote/detalhe/180037", "veja o vídeo!! VW/T CROSS HL TSI AE; 2019/2020; PRETA; ALCO./GASOL. - FUNCIONANDO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67.250,00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=HYPERLINK("https://leilaoonline.net/lote/detalhe/180044", "056")</f>
      </c>
      <c r="B28" s="4" t="s">
        <f>=HYPERLINK("https://leilaoonline.net/lote/detalhe/180044", "veja o vídeo!! VW/T CROSS TSI ADA; 2020/2021; CINZA; ALCO./GASOL. - FUNCIONANDO - IPVA 2023 OK - APROX. 19.100KM")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66.750,00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=HYPERLINK("https://leilaoonline.net/lote/detalhe/180400", "057")</f>
      </c>
      <c r="B29" s="4" t="s">
        <f>=HYPERLINK("https://leilaoonline.net/lote/detalhe/180400", "veja o vídeo!! VW/T-CROSS CL TSI AD; 2019/2020; MARROM; ALCO./GASOL. - FUNCIONANDO - IPVA 2023 OK- APROX. 26.400KM")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=HYPERLINK("https://leilaoonline.net/lote/detalhe/180050", "060")</f>
      </c>
      <c r="B30" s="4" t="s">
        <f>=HYPERLINK("https://leilaoonline.net/lote/detalhe/180050", "veja o vídeo!! HYUNDAI/HB20S 16A VISION; 2019/2020; AZUL; ALCO./GASOL. - FUNCIONANDO - IPVA 2023 OK")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=HYPERLINK("https://leilaoonline.net/lote/detalhe/180072", "061")</f>
      </c>
      <c r="B31" s="4" t="s">
        <f>=HYPERLINK("https://leilaoonline.net/lote/detalhe/180072", "veja o vídeo!! HYUNDAI/HB20X 16A FE.DIA; 2019/2020; VERDE; ALCO./GASOL. - FUNCIONANDO - IPVA 2023 OK - APROX. 12.400KM")</f>
      </c>
      <c r="C31" s="4" t="inlineStr">
        <is>
          <t>Não vendido</t>
        </is>
      </c>
      <c r="D31" s="4" t="inlineStr">
        <is>
          <t>42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=HYPERLINK("https://leilaoonline.net/lote/detalhe/180416", "062")</f>
      </c>
      <c r="B32" s="4" t="s">
        <f>=HYPERLINK("https://leilaoonline.net/lote/detalhe/180416", "veja o vídeo!! HYUNDAI/HB20 10M SENSE; 2020/2021; PRATA; ALCO./GASOL. - FUNCIONANDO - IPVA 2023 OK")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43.500,00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=HYPERLINK("https://leilaoonline.net/lote/detalhe/180073", "065")</f>
      </c>
      <c r="B33" s="4" t="s">
        <f>=HYPERLINK("https://leilaoonline.net/lote/detalhe/180073", "veja o vídeo!! HONDA/FIT EX CVT; 2019/2020; PRATA; ALCO./GASOL. - FUNCIONANDO - IPVA 2023 OK - APROX. 15.000KM - FIPE: R$ 88.962,00")</f>
      </c>
      <c r="C33" s="4" t="inlineStr">
        <is>
          <t>Vendido</t>
        </is>
      </c>
      <c r="D33" s="4" t="inlineStr">
        <is>
          <t>20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=HYPERLINK("https://leilaoonline.net/lote/detalhe/180058", "066")</f>
      </c>
      <c r="B34" s="4" t="s">
        <f>=HYPERLINK("https://leilaoonline.net/lote/detalhe/180058", "veja o vídeo!! HONDA/FIT LX CVT; 2020/2020; BRANCA; ALCO./GASOL. - FUNCIONANDO - IPVA 2023 OK - APROX. 20.700KM")</f>
      </c>
      <c r="C34" s="4" t="inlineStr">
        <is>
          <t>Não vendido</t>
        </is>
      </c>
      <c r="D34" s="4" t="inlineStr">
        <is>
          <t>68</t>
        </is>
      </c>
      <c r="E34" s="5" t="inlineStr">
        <is>
          <t>52.250,00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=HYPERLINK("https://leilaoonline.net/lote/detalhe/180057", "067")</f>
      </c>
      <c r="B35" s="4" t="s">
        <f>=HYPERLINK("https://leilaoonline.net/lote/detalhe/180057", "veja o vídeo!! HONDA/FIT LX FLEX; 2012/2013; CINZA;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30.250,00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=HYPERLINK("https://leilaoonline.net/lote/detalhe/180054", "068")</f>
      </c>
      <c r="B36" s="4" t="s">
        <f>=HYPERLINK("https://leilaoonline.net/lote/detalhe/180054", "veja o vídeo!! HONDA/FIT LX CVT; 2019/2020; PRATA; ALCO./GASOL. - FUNCIONANDO - APROX. 7.000KM")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46.250,00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=HYPERLINK("https://leilaoonline.net/lote/detalhe/180047", "069")</f>
      </c>
      <c r="B37" s="4" t="s">
        <f>=HYPERLINK("https://leilaoonline.net/lote/detalhe/180047", "veja o vídeo!! HONDA/FIT EX CVT; 2014/2015; CINZA; ALCO./GASOL. - FUNCIONANDO - IPVA 2023 OK")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32.250,00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=HYPERLINK("https://leilaoonline.net/lote/detalhe/180653", "070")</f>
      </c>
      <c r="B38" s="4" t="s">
        <f>=HYPERLINK("https://leilaoonline.net/lote/detalhe/180653", "veja o vídeo!! HONDA/FIT PERSONAL; 2018/2019; PRATA; ALCO./GASOL. - FUNCIONANDO - IPVA 2023 OK - APROX. 21.500KM")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42.000,00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=HYPERLINK("https://leilaoonline.net/lote/detalhe/180052", "072")</f>
      </c>
      <c r="B39" s="4" t="s">
        <f>=HYPERLINK("https://leilaoonline.net/lote/detalhe/180052", "veja o vídeo!! I/HONDA CR-V EXL; 2008/2008; PRATA; GASOLINA - FUNCIONANDO - IPVA 2023 OK")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=HYPERLINK("https://leilaoonline.net/lote/detalhe/180046", "075")</f>
      </c>
      <c r="B40" s="4" t="s">
        <f>=HYPERLINK("https://leilaoonline.net/lote/detalhe/180046", "veja o vídeo!! HONDA/CITY EX CVT; 2018/2018; BRANCA; ALCO./GASOL. - FUNCIONANDO - IPVA 2023 OK")</f>
      </c>
      <c r="C40" s="4" t="inlineStr">
        <is>
          <t>Não vendido</t>
        </is>
      </c>
      <c r="D40" s="4" t="inlineStr">
        <is>
          <t>102</t>
        </is>
      </c>
      <c r="E40" s="5" t="inlineStr">
        <is>
          <t>52.000,00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=HYPERLINK("https://leilaoonline.net/lote/detalhe/180067", "076")</f>
      </c>
      <c r="B41" s="4" t="s">
        <f>=HYPERLINK("https://leilaoonline.net/lote/detalhe/180067", "veja o vídeo!! HONDA/CITY PERSONAL; 2019/2019; CINZA; ALCO./GASOL. - FUNCIONANDO - IPVA 2023 OK")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32.500,00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=HYPERLINK("https://leilaoonline.net/lote/detalhe/180041", "080")</f>
      </c>
      <c r="B42" s="4" t="s">
        <f>=HYPERLINK("https://leilaoonline.net/lote/detalhe/180041", "I/VW PASSAT HL TSI AA; 2018/2018; PRATA; GASOLINA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96.000,00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=HYPERLINK("https://leilaoonline.net/lote/detalhe/180053", "085")</f>
      </c>
      <c r="B43" s="4" t="s">
        <f>=HYPERLINK("https://leilaoonline.net/lote/detalhe/180053", "CHEVROLET/ONIX 1.0MT LT; 2017/2017; PRATA;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32.835,00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=HYPERLINK("https://leilaoonline.net/lote/detalhe/180055", "086")</f>
      </c>
      <c r="B44" s="4" t="s">
        <f>=HYPERLINK("https://leilaoonline.net/lote/detalhe/180055", "veja o vídeo!! CHEV/ONIX JOY; 2020/2020; BRANCA; ALCO./GASOL. - FUNCIONANDO - IPVA 2023 OK")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36.785,00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=HYPERLINK("https://leilaoonline.net/lote/detalhe/180061", "090")</f>
      </c>
      <c r="B45" s="4" t="s">
        <f>=HYPERLINK("https://leilaoonline.net/lote/detalhe/180061", "veja o vídeo!! CHEV/PRISMA 1.0MT LT; 2013/2014; BRANCA; ALCO./GASOL./GNV - FUNCIONANDO")</f>
      </c>
      <c r="C45" s="4" t="inlineStr">
        <is>
          <t>Vendido</t>
        </is>
      </c>
      <c r="D45" s="4" t="inlineStr">
        <is>
          <t>54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=HYPERLINK("https://leilaoonline.net/lote/detalhe/180399", "091")</f>
      </c>
      <c r="B46" s="4" t="s">
        <f>=HYPERLINK("https://leilaoonline.net/lote/detalhe/180399", "veja o vídeo!! CHEV/PRISMA 1.4AT LTZ; 2018/2018; BRANCA; ALCO./GASOL. - FUNCIONANDO - IPVA 2023 OK - FIPE: R$ 66.415,00")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41.000,00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=HYPERLINK("https://leilaoonline.net/lote/detalhe/180060", "095")</f>
      </c>
      <c r="B47" s="4" t="s">
        <f>=HYPERLINK("https://leilaoonline.net/lote/detalhe/180060", "veja o vídeo!! TOYOTA/ETIOS HB XLS; 2013/2013; PRETA; ALCO./GASOL. - FUNCIONANDO")</f>
      </c>
      <c r="C47" s="4" t="inlineStr">
        <is>
          <t>Vendido</t>
        </is>
      </c>
      <c r="D47" s="4" t="inlineStr">
        <is>
          <t>49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=HYPERLINK("https://leilaoonline.net/lote/detalhe/180063", "100")</f>
      </c>
      <c r="B48" s="4" t="s">
        <f>=HYPERLINK("https://leilaoonline.net/lote/detalhe/180063", "veja o vídeo!! VW/NOVA SAVEIRO CE; 2013/2014; BRANCA; ALCO./GASOL. - FUNCIONANDO")</f>
      </c>
      <c r="C48" s="4" t="inlineStr">
        <is>
          <t>Venda condicional</t>
        </is>
      </c>
      <c r="D48" s="4" t="inlineStr">
        <is>
          <t>97</t>
        </is>
      </c>
      <c r="E48" s="5" t="inlineStr">
        <is>
          <t>36.250,00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=HYPERLINK("https://leilaoonline.net/lote/detalhe/180397", "101")</f>
      </c>
      <c r="B49" s="4" t="s">
        <f>=HYPERLINK("https://leilaoonline.net/lote/detalhe/180397", "veja o vídeo!! VW/NOVA SAVEIRO RB MBVS; 2019/2020; BRANCA; ALCO./GASOL. - FUNCIONANDO - IPVA 2023 OK")</f>
      </c>
      <c r="C49" s="4" t="inlineStr">
        <is>
          <t>Vendido</t>
        </is>
      </c>
      <c r="D49" s="4" t="inlineStr">
        <is>
          <t>42</t>
        </is>
      </c>
      <c r="E49" s="5" t="inlineStr">
        <is>
          <t>41.750,00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=HYPERLINK("https://leilaoonline.net/lote/detalhe/180049", "105")</f>
      </c>
      <c r="B50" s="4" t="s">
        <f>=HYPERLINK("https://leilaoonline.net/lote/detalhe/180049", "CHEV/SPIN 1.8L AT LTZ; 2017/2018; CINZA; GASOL./ALCO./GNV - FUNCIONANDO - IPVA 2023 OK")</f>
      </c>
      <c r="C50" s="4" t="inlineStr">
        <is>
          <t>Não vendido</t>
        </is>
      </c>
      <c r="D50" s="4" t="inlineStr">
        <is>
          <t>85</t>
        </is>
      </c>
      <c r="E50" s="5" t="inlineStr">
        <is>
          <t>47.700,00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=HYPERLINK("https://leilaoonline.net/lote/detalhe/180066", "110")</f>
      </c>
      <c r="B51" s="4" t="s">
        <f>=HYPERLINK("https://leilaoonline.net/lote/detalhe/180066", "veja o vídeo!! I/CHEVROLET AGILE LTZ; 2010/2011; PRATA; ALCO.GASOL. - FUNCIONANDO - IPVA 2023 OK - APROX. 72.000KM")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=HYPERLINK("https://leilaoonline.net/lote/detalhe/180068", "115")</f>
      </c>
      <c r="B52" s="4" t="s">
        <f>=HYPERLINK("https://leilaoonline.net/lote/detalhe/180068", "CITROEN/C3 XTR 14 FLEX; 2011/2012; VERMELHA; ALCO./GASOL. - FUNCIONANDO - IPVA 2023 OK")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=HYPERLINK("https://leilaoonline.net/lote/detalhe/180069", "120")</f>
      </c>
      <c r="B53" s="4" t="s">
        <f>=HYPERLINK("https://leilaoonline.net/lote/detalhe/180069", "veja o vídeo!! I/VW SPACEFOX SPORT.GII; 2010/2011; PRATA; ALCO./GASOL. - FUNCIONANDO - IPVA 2023 OK")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22.500,00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=HYPERLINK("https://leilaoonline.net/lote/detalhe/180070", "125")</f>
      </c>
      <c r="B54" s="4" t="s">
        <f>=HYPERLINK("https://leilaoonline.net/lote/detalhe/180070", "veja o vídeo!! PEUGEOT/208 ACTIVE; 2013/2014; PRATA; ALCO./GASOL.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16.500,00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2026-04-13T17:04:51.00Z</dcterms:created>
  <dc:creator>Tellks Tecnologia</dc:creator>
  <cp:revision>0</cp:revision>
</cp:coreProperties>
</file>