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MARCENARIA * MECÂNICA * ELÉTRICA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=HYPERLINK("https://leilaoonline.net/lote/detalhe/179927", "001")</f>
      </c>
      <c r="B11" s="4" t="s">
        <f>=HYPERLINK("https://leilaoonline.net/lote/detalhe/179927", " Compressor com 25 metros de mangueira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=HYPERLINK("https://leilaoonline.net/lote/detalhe/179923", "002")</f>
      </c>
      <c r="B12" s="4" t="s">
        <f>=HYPERLINK("https://leilaoonline.net/lote/detalhe/179923", " Macaco tipo jacaré ")</f>
      </c>
      <c r="C12" s="4" t="inlineStr">
        <is>
          <t>Vendido</t>
        </is>
      </c>
      <c r="D12" s="4" t="inlineStr">
        <is>
          <t>3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=HYPERLINK("https://leilaoonline.net/lote/detalhe/179929", "003")</f>
      </c>
      <c r="B13" s="4" t="s">
        <f>=HYPERLINK("https://leilaoonline.net/lote/detalhe/179929", " Plaina Desempenadeira de bancada - Funcionando")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=HYPERLINK("https://leilaoonline.net/lote/detalhe/179913", "004")</f>
      </c>
      <c r="B14" s="4" t="s">
        <f>=HYPERLINK("https://leilaoonline.net/lote/detalhe/179913", " Lavadora e aspirador - Funcionando")</f>
      </c>
      <c r="C14" s="4" t="inlineStr">
        <is>
          <t>Vendido</t>
        </is>
      </c>
      <c r="D14" s="4" t="inlineStr">
        <is>
          <t>8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=HYPERLINK("https://leilaoonline.net/lote/detalhe/179921", "005")</f>
      </c>
      <c r="B15" s="4" t="s">
        <f>=HYPERLINK("https://leilaoonline.net/lote/detalhe/179921", " Prensa - 15 Ton.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=HYPERLINK("https://leilaoonline.net/lote/detalhe/179910", "006")</f>
      </c>
      <c r="B16" s="4" t="s">
        <f>=HYPERLINK("https://leilaoonline.net/lote/detalhe/179910", " Cavaletes e carrinhos")</f>
      </c>
      <c r="C16" s="4" t="inlineStr">
        <is>
          <t>Vendido</t>
        </is>
      </c>
      <c r="D16" s="4" t="inlineStr">
        <is>
          <t>7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=HYPERLINK("https://leilaoonline.net/lote/detalhe/179909", "007")</f>
      </c>
      <c r="B17" s="4" t="s">
        <f>=HYPERLINK("https://leilaoonline.net/lote/detalhe/179909", " Serra de bancada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=HYPERLINK("https://leilaoonline.net/lote/detalhe/179908", "008")</f>
      </c>
      <c r="B18" s="4" t="s">
        <f>=HYPERLINK("https://leilaoonline.net/lote/detalhe/179908", " Tupia 2 em 1 - Funcionando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=HYPERLINK("https://leilaoonline.net/lote/detalhe/179937", "009")</f>
      </c>
      <c r="B19" s="4" t="s">
        <f>=HYPERLINK("https://leilaoonline.net/lote/detalhe/179937", " Mesa de apoio, caixa e bancos")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=HYPERLINK("https://leilaoonline.net/lote/detalhe/179911", "010")</f>
      </c>
      <c r="B20" s="4" t="s">
        <f>=HYPERLINK("https://leilaoonline.net/lote/detalhe/179911", " Lote de Jardinagem - 22 peças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=HYPERLINK("https://leilaoonline.net/lote/detalhe/179940", "011")</f>
      </c>
      <c r="B21" s="4" t="s">
        <f>=HYPERLINK("https://leilaoonline.net/lote/detalhe/179940", " Lote com: 15 itens - Caixas, maletas, EPI's")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=HYPERLINK("https://leilaoonline.net/lote/detalhe/179941", "012")</f>
      </c>
      <c r="B22" s="4" t="s">
        <f>=HYPERLINK("https://leilaoonline.net/lote/detalhe/179941", " Jato de areia - 30x25cm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=HYPERLINK("https://leilaoonline.net/lote/detalhe/179951", "013")</f>
      </c>
      <c r="B23" s="4" t="s">
        <f>=HYPERLINK("https://leilaoonline.net/lote/detalhe/179951", " Aparelho de Solda com 10Kg de eletrodos")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=HYPERLINK("https://leilaoonline.net/lote/detalhe/179919", "014")</f>
      </c>
      <c r="B24" s="4" t="s">
        <f>=HYPERLINK("https://leilaoonline.net/lote/detalhe/179919", " Bancadas portáteis - Bigorna - Cavaletes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=HYPERLINK("https://leilaoonline.net/lote/detalhe/179912", "015")</f>
      </c>
      <c r="B25" s="4" t="s">
        <f>=HYPERLINK("https://leilaoonline.net/lote/detalhe/179912", " Fresadora Manual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=HYPERLINK("https://leilaoonline.net/lote/detalhe/179954", "016")</f>
      </c>
      <c r="B26" s="4" t="s">
        <f>=HYPERLINK("https://leilaoonline.net/lote/detalhe/179954", " Plaina desengrossadeira - Funcionando")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=HYPERLINK("https://leilaoonline.net/lote/detalhe/179943", "017")</f>
      </c>
      <c r="B27" s="4" t="s">
        <f>=HYPERLINK("https://leilaoonline.net/lote/detalhe/179943", " Motoesmeril -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=HYPERLINK("https://leilaoonline.net/lote/detalhe/179916", "018")</f>
      </c>
      <c r="B28" s="4" t="s">
        <f>=HYPERLINK("https://leilaoonline.net/lote/detalhe/179916", " Lote com: 06 morsas 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=HYPERLINK("https://leilaoonline.net/lote/detalhe/179948", "019")</f>
      </c>
      <c r="B29" s="4" t="s">
        <f>=HYPERLINK("https://leilaoonline.net/lote/detalhe/179948", " Morsas - Saca Polias - Esmeril - Funcionando")</f>
      </c>
      <c r="C29" s="4" t="inlineStr">
        <is>
          <t>Vendido</t>
        </is>
      </c>
      <c r="D29" s="4" t="inlineStr">
        <is>
          <t>9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=HYPERLINK("https://leilaoonline.net/lote/detalhe/179924", "020")</f>
      </c>
      <c r="B30" s="4" t="s">
        <f>=HYPERLINK("https://leilaoonline.net/lote/detalhe/179924", " Lote com: 02 lixadeiras - Funcionando")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=HYPERLINK("https://leilaoonline.net/lote/detalhe/179955", "021")</f>
      </c>
      <c r="B31" s="4" t="s">
        <f>=HYPERLINK("https://leilaoonline.net/lote/detalhe/179955", " Lote com: 02 Motoesmeril -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=HYPERLINK("https://leilaoonline.net/lote/detalhe/179950", "022")</f>
      </c>
      <c r="B32" s="4" t="s">
        <f>=HYPERLINK("https://leilaoonline.net/lote/detalhe/179950", " Lote com: 02 Lixadeiras -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=HYPERLINK("https://leilaoonline.net/lote/detalhe/179917", "023")</f>
      </c>
      <c r="B33" s="4" t="s">
        <f>=HYPERLINK("https://leilaoonline.net/lote/detalhe/179917", " Serra Fita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=HYPERLINK("https://leilaoonline.net/lote/detalhe/179932", "024")</f>
      </c>
      <c r="B34" s="4" t="s">
        <f>=HYPERLINK("https://leilaoonline.net/lote/detalhe/179932", " Tupia - peças e acessórios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=HYPERLINK("https://leilaoonline.net/lote/detalhe/179914", "025")</f>
      </c>
      <c r="B35" s="4" t="s">
        <f>=HYPERLINK("https://leilaoonline.net/lote/detalhe/179914", " Lote com: 02 lixadeiras - peças e acessórios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=HYPERLINK("https://leilaoonline.net/lote/detalhe/179925", "026")</f>
      </c>
      <c r="B36" s="4" t="s">
        <f>=HYPERLINK("https://leilaoonline.net/lote/detalhe/179925", " Retífica - Furadeira e Serra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=HYPERLINK("https://leilaoonline.net/lote/detalhe/179928", "027")</f>
      </c>
      <c r="B37" s="4" t="s">
        <f>=HYPERLINK("https://leilaoonline.net/lote/detalhe/179928", " Lixadeira e Serra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=HYPERLINK("https://leilaoonline.net/lote/detalhe/179949", "028")</f>
      </c>
      <c r="B38" s="4" t="s">
        <f>=HYPERLINK("https://leilaoonline.net/lote/detalhe/179949", " Serras e Lixadeira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=HYPERLINK("https://leilaoonline.net/lote/detalhe/179942", "029")</f>
      </c>
      <c r="B39" s="4" t="s">
        <f>=HYPERLINK("https://leilaoonline.net/lote/detalhe/179942", " Lote com: Compressor - furadeira - motoesmeril - acessórios - Funcionando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=HYPERLINK("https://leilaoonline.net/lote/detalhe/179953", "030")</f>
      </c>
      <c r="B40" s="4" t="s">
        <f>=HYPERLINK("https://leilaoonline.net/lote/detalhe/179953", " Lote com: 03 conjuntos de tarrachas tigre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=HYPERLINK("https://leilaoonline.net/lote/detalhe/179915", "031")</f>
      </c>
      <c r="B41" s="4" t="s">
        <f>=HYPERLINK("https://leilaoonline.net/lote/detalhe/179915", " Tarrachas Machos - Vários itens")</f>
      </c>
      <c r="C41" s="4" t="inlineStr">
        <is>
          <t>Vendido</t>
        </is>
      </c>
      <c r="D41" s="4" t="inlineStr">
        <is>
          <t>14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=HYPERLINK("https://leilaoonline.net/lote/detalhe/179930", "032")</f>
      </c>
      <c r="B42" s="4" t="s">
        <f>=HYPERLINK("https://leilaoonline.net/lote/detalhe/179930", " Rebitadores - Prensas - Acessórios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=HYPERLINK("https://leilaoonline.net/lote/detalhe/179947", "033")</f>
      </c>
      <c r="B43" s="4" t="s">
        <f>=HYPERLINK("https://leilaoonline.net/lote/detalhe/179947", " Serra Fita - Funcionando")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=HYPERLINK("https://leilaoonline.net/lote/detalhe/179956", "034")</f>
      </c>
      <c r="B44" s="4" t="s">
        <f>=HYPERLINK("https://leilaoonline.net/lote/detalhe/179956", " Policorte Motomil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=HYPERLINK("https://leilaoonline.net/lote/detalhe/179926", "035")</f>
      </c>
      <c r="B45" s="4" t="s">
        <f>=HYPERLINK("https://leilaoonline.net/lote/detalhe/179926", " Compressor - Macaco Jacaré - Funcionando")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=HYPERLINK("https://leilaoonline.net/lote/detalhe/179944", "036")</f>
      </c>
      <c r="B46" s="4" t="s">
        <f>=HYPERLINK("https://leilaoonline.net/lote/detalhe/179944", " Serra tico-tico Manual - Funcionando")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=HYPERLINK("https://leilaoonline.net/lote/detalhe/179945", "037")</f>
      </c>
      <c r="B47" s="4" t="s">
        <f>=HYPERLINK("https://leilaoonline.net/lote/detalhe/179945", " Serra e lixadeira - Funcionando")</f>
      </c>
      <c r="C47" s="4" t="inlineStr">
        <is>
          <t>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=HYPERLINK("https://leilaoonline.net/lote/detalhe/179934", "038")</f>
      </c>
      <c r="B48" s="4" t="s">
        <f>=HYPERLINK("https://leilaoonline.net/lote/detalhe/179934", " Lote com: 04 grampeadores")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=HYPERLINK("https://leilaoonline.net/lote/detalhe/179964", "039")</f>
      </c>
      <c r="B49" s="4" t="s">
        <f>=HYPERLINK("https://leilaoonline.net/lote/detalhe/179964", " Lote com: 11 unid. Serrote especial.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=HYPERLINK("https://leilaoonline.net/lote/detalhe/179967", "040")</f>
      </c>
      <c r="B50" s="4" t="s">
        <f>=HYPERLINK("https://leilaoonline.net/lote/detalhe/179967", " Serrote Múltiplo português - Ramada")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=HYPERLINK("https://leilaoonline.net/lote/detalhe/179922", "041")</f>
      </c>
      <c r="B51" s="4" t="s">
        <f>=HYPERLINK("https://leilaoonline.net/lote/detalhe/179922", " Lote com: 110 peças - Serras e acessórios")</f>
      </c>
      <c r="C51" s="4" t="inlineStr">
        <is>
          <t>Vendido</t>
        </is>
      </c>
      <c r="D51" s="4" t="inlineStr">
        <is>
          <t>6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=HYPERLINK("https://leilaoonline.net/lote/detalhe/179959", "042")</f>
      </c>
      <c r="B52" s="4" t="s">
        <f>=HYPERLINK("https://leilaoonline.net/lote/detalhe/179959", " Solda - Soprador - Capacete - Funcionando")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=HYPERLINK("https://leilaoonline.net/lote/detalhe/179920", "043")</f>
      </c>
      <c r="B53" s="4" t="s">
        <f>=HYPERLINK("https://leilaoonline.net/lote/detalhe/179920", " Lote com: 05 peças: Bomba  - Cortadores")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=HYPERLINK("https://leilaoonline.net/lote/detalhe/179935", "044")</f>
      </c>
      <c r="B54" s="4" t="s">
        <f>=HYPERLINK("https://leilaoonline.net/lote/detalhe/179935", " Equipamentos eletrônicos ")</f>
      </c>
      <c r="C54" s="4" t="inlineStr">
        <is>
          <t>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=HYPERLINK("https://leilaoonline.net/lote/detalhe/179918", "045")</f>
      </c>
      <c r="B55" s="4" t="s">
        <f>=HYPERLINK("https://leilaoonline.net/lote/detalhe/179918", " Lote com: 07 Peças : Sargento")</f>
      </c>
      <c r="C55" s="4" t="inlineStr">
        <is>
          <t>Vendido</t>
        </is>
      </c>
      <c r="D55" s="4" t="inlineStr">
        <is>
          <t>3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=HYPERLINK("https://leilaoonline.net/lote/detalhe/179946", "046")</f>
      </c>
      <c r="B56" s="4" t="s">
        <f>=HYPERLINK("https://leilaoonline.net/lote/detalhe/179946", " Plaina de mão - Lixas - Polidores")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=HYPERLINK("https://leilaoonline.net/lote/detalhe/179952", "047")</f>
      </c>
      <c r="B57" s="4" t="s">
        <f>=HYPERLINK("https://leilaoonline.net/lote/detalhe/179952", " Plainas - Sargentas - Peças Diversas")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=HYPERLINK("https://leilaoonline.net/lote/detalhe/179938", "048")</f>
      </c>
      <c r="B58" s="4" t="s">
        <f>=HYPERLINK("https://leilaoonline.net/lote/detalhe/179938", " Grampos Angulares - Manipulos - Peças")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=HYPERLINK("https://leilaoonline.net/lote/detalhe/179960", "049")</f>
      </c>
      <c r="B59" s="4" t="s">
        <f>=HYPERLINK("https://leilaoonline.net/lote/detalhe/179960", " Capacetes - EPI's - Luminária 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=HYPERLINK("https://leilaoonline.net/lote/detalhe/179976", "050")</f>
      </c>
      <c r="B60" s="4" t="s">
        <f>=HYPERLINK("https://leilaoonline.net/lote/detalhe/179976", " Gabarito - Grampos - Sargentos - Pregos")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=HYPERLINK("https://leilaoonline.net/lote/detalhe/179957", "051")</f>
      </c>
      <c r="B61" s="4" t="s">
        <f>=HYPERLINK("https://leilaoonline.net/lote/detalhe/179957", " Parafusos - Rebites - Rodas - Etc.")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=HYPERLINK("https://leilaoonline.net/lote/detalhe/179962", "052")</f>
      </c>
      <c r="B62" s="4" t="s">
        <f>=HYPERLINK("https://leilaoonline.net/lote/detalhe/179962", " Lote com: Afiador e 126 brocas - Funcionando")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=HYPERLINK("https://leilaoonline.net/lote/detalhe/179984", "053")</f>
      </c>
      <c r="B63" s="4" t="s">
        <f>=HYPERLINK("https://leilaoonline.net/lote/detalhe/179984", " Lote com: Afiador e 280 peças e brocas")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=HYPERLINK("https://leilaoonline.net/lote/detalhe/179995", "054")</f>
      </c>
      <c r="B64" s="4" t="s">
        <f>=HYPERLINK("https://leilaoonline.net/lote/detalhe/179995", " Lote com: 75 grampos e sargentos")</f>
      </c>
      <c r="C64" s="4" t="inlineStr">
        <is>
          <t>Vendido</t>
        </is>
      </c>
      <c r="D64" s="4" t="inlineStr">
        <is>
          <t>4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=HYPERLINK("https://leilaoonline.net/lote/detalhe/179994", "055")</f>
      </c>
      <c r="B65" s="4" t="s">
        <f>=HYPERLINK("https://leilaoonline.net/lote/detalhe/179994", " Lote com: 17 Sargentos diversos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=HYPERLINK("https://leilaoonline.net/lote/detalhe/179981", "056")</f>
      </c>
      <c r="B66" s="4" t="s">
        <f>=HYPERLINK("https://leilaoonline.net/lote/detalhe/179981", " Lote com: 15 Sargentos diversos")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=HYPERLINK("https://leilaoonline.net/lote/detalhe/180000", "057")</f>
      </c>
      <c r="B67" s="4" t="s">
        <f>=HYPERLINK("https://leilaoonline.net/lote/detalhe/180000", " Lote com: 5 sargentos e 8 ferramentas ")</f>
      </c>
      <c r="C67" s="4" t="inlineStr">
        <is>
          <t>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=HYPERLINK("https://leilaoonline.net/lote/detalhe/179978", "058")</f>
      </c>
      <c r="B68" s="4" t="s">
        <f>=HYPERLINK("https://leilaoonline.net/lote/detalhe/179978", " Lote com: 12 morsas e 3 birgornas")</f>
      </c>
      <c r="C68" s="4" t="inlineStr">
        <is>
          <t>Vendido</t>
        </is>
      </c>
      <c r="D68" s="4" t="inlineStr">
        <is>
          <t>7</t>
        </is>
      </c>
      <c r="E68" s="5" t="inlineStr">
        <is>
          <t>650,00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=HYPERLINK("https://leilaoonline.net/lote/detalhe/179936", "059")</f>
      </c>
      <c r="B69" s="4" t="s">
        <f>=HYPERLINK("https://leilaoonline.net/lote/detalhe/179936", " Brocas - Fresas - Peças de retíficas ")</f>
      </c>
      <c r="C69" s="4" t="inlineStr">
        <is>
          <t>Vendido</t>
        </is>
      </c>
      <c r="D69" s="4" t="inlineStr">
        <is>
          <t>12</t>
        </is>
      </c>
      <c r="E69" s="5" t="inlineStr">
        <is>
          <t>850,00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=HYPERLINK("https://leilaoonline.net/lote/detalhe/179958", "060")</f>
      </c>
      <c r="B70" s="4" t="s">
        <f>=HYPERLINK("https://leilaoonline.net/lote/detalhe/179958", " Pedras - Discos - Polidores - Peças Serra Copo")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=HYPERLINK("https://leilaoonline.net/lote/detalhe/179998", "061")</f>
      </c>
      <c r="B71" s="4" t="s">
        <f>=HYPERLINK("https://leilaoonline.net/lote/detalhe/179998", " Serras e brocas diversas")</f>
      </c>
      <c r="C71" s="4" t="inlineStr">
        <is>
          <t>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=HYPERLINK("https://leilaoonline.net/lote/detalhe/179961", "062")</f>
      </c>
      <c r="B72" s="4" t="s">
        <f>=HYPERLINK("https://leilaoonline.net/lote/detalhe/179961", " Lote com: 90 itens de medições")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=HYPERLINK("https://leilaoonline.net/lote/detalhe/179988", "063")</f>
      </c>
      <c r="B73" s="4" t="s">
        <f>=HYPERLINK("https://leilaoonline.net/lote/detalhe/179988", " Aparelhos de medições - Perfuradores - Etc.")</f>
      </c>
      <c r="C73" s="4" t="inlineStr">
        <is>
          <t>Vendido</t>
        </is>
      </c>
      <c r="D73" s="4" t="inlineStr">
        <is>
          <t>4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=HYPERLINK("https://leilaoonline.net/lote/detalhe/180002", "064")</f>
      </c>
      <c r="B74" s="4" t="s">
        <f>=HYPERLINK("https://leilaoonline.net/lote/detalhe/180002", " Lote com: 82 Limas diversas")</f>
      </c>
      <c r="C74" s="4" t="inlineStr">
        <is>
          <t>Vendido</t>
        </is>
      </c>
      <c r="D74" s="4" t="inlineStr">
        <is>
          <t>5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=HYPERLINK("https://leilaoonline.net/lote/detalhe/179966", "065")</f>
      </c>
      <c r="B75" s="4" t="s">
        <f>=HYPERLINK("https://leilaoonline.net/lote/detalhe/179966", " Pedras e aparelhos para afiação profissional ")</f>
      </c>
      <c r="C75" s="4" t="inlineStr">
        <is>
          <t>Vendido</t>
        </is>
      </c>
      <c r="D75" s="4" t="inlineStr">
        <is>
          <t>4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=HYPERLINK("https://leilaoonline.net/lote/detalhe/179963", "066")</f>
      </c>
      <c r="B76" s="4" t="s">
        <f>=HYPERLINK("https://leilaoonline.net/lote/detalhe/179963", " Espátulas - Estiletes - Aparelhos cirúrgicos diversos")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=HYPERLINK("https://leilaoonline.net/lote/detalhe/179969", "067")</f>
      </c>
      <c r="B77" s="4" t="s">
        <f>=HYPERLINK("https://leilaoonline.net/lote/detalhe/179969", " Vazadores - Alicates Profissionais - Grampos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=HYPERLINK("https://leilaoonline.net/lote/detalhe/179974", "068")</f>
      </c>
      <c r="B78" s="4" t="s">
        <f>=HYPERLINK("https://leilaoonline.net/lote/detalhe/179974", " Saca Polias - Chaves especiais")</f>
      </c>
      <c r="C78" s="4" t="inlineStr">
        <is>
          <t>Vendido</t>
        </is>
      </c>
      <c r="D78" s="4" t="inlineStr">
        <is>
          <t>12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=HYPERLINK("https://leilaoonline.net/lote/detalhe/180009", "069")</f>
      </c>
      <c r="B79" s="4" t="s">
        <f>=HYPERLINK("https://leilaoonline.net/lote/detalhe/180009", " Lote com: 94 unidades - Chaves e formões")</f>
      </c>
      <c r="C79" s="4" t="inlineStr">
        <is>
          <t>Vendido</t>
        </is>
      </c>
      <c r="D79" s="4" t="inlineStr">
        <is>
          <t>4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=HYPERLINK("https://leilaoonline.net/lote/detalhe/179982", "070")</f>
      </c>
      <c r="B80" s="4" t="s">
        <f>=HYPERLINK("https://leilaoonline.net/lote/detalhe/179982", " Lote com: 75 unidades - Alicates especiais - Chaves - Escovas")</f>
      </c>
      <c r="C80" s="4" t="inlineStr">
        <is>
          <t>Vendido</t>
        </is>
      </c>
      <c r="D80" s="4" t="inlineStr">
        <is>
          <t>4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=HYPERLINK("https://leilaoonline.net/lote/detalhe/179965", "071")</f>
      </c>
      <c r="B81" s="4" t="s">
        <f>=HYPERLINK("https://leilaoonline.net/lote/detalhe/179965", " Tesouras - Kit marcadores - Rebitadores ")</f>
      </c>
      <c r="C81" s="4" t="inlineStr">
        <is>
          <t>Vendido</t>
        </is>
      </c>
      <c r="D81" s="4" t="inlineStr">
        <is>
          <t>9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=HYPERLINK("https://leilaoonline.net/lote/detalhe/180006", "072")</f>
      </c>
      <c r="B82" s="4" t="s">
        <f>=HYPERLINK("https://leilaoonline.net/lote/detalhe/180006", " Lote com: 61 peças - Grifos - Chaves - Alicates")</f>
      </c>
      <c r="C82" s="4" t="inlineStr">
        <is>
          <t>Vendido</t>
        </is>
      </c>
      <c r="D82" s="4" t="inlineStr">
        <is>
          <t>9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=HYPERLINK("https://leilaoonline.net/lote/detalhe/179977", "073")</f>
      </c>
      <c r="B83" s="4" t="s">
        <f>=HYPERLINK("https://leilaoonline.net/lote/detalhe/179977", " Lote com: 52 unidades - marretas e martelos")</f>
      </c>
      <c r="C83" s="4" t="inlineStr">
        <is>
          <t>Vendido</t>
        </is>
      </c>
      <c r="D83" s="4" t="inlineStr">
        <is>
          <t>4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=HYPERLINK("https://leilaoonline.net/lote/detalhe/179983", "074")</f>
      </c>
      <c r="B84" s="4" t="s">
        <f>=HYPERLINK("https://leilaoonline.net/lote/detalhe/179983", " Lote com: 127 unidades - Chaves e 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=HYPERLINK("https://leilaoonline.net/lote/detalhe/179985", "075")</f>
      </c>
      <c r="B85" s="4" t="s">
        <f>=HYPERLINK("https://leilaoonline.net/lote/detalhe/179985", " Lote com: 44 unidades - chaves e alicates especiais")</f>
      </c>
      <c r="C85" s="4" t="inlineStr">
        <is>
          <t>Vendido</t>
        </is>
      </c>
      <c r="D85" s="4" t="inlineStr">
        <is>
          <t>3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=HYPERLINK("https://leilaoonline.net/lote/detalhe/180005", "076")</f>
      </c>
      <c r="B86" s="4" t="s">
        <f>=HYPERLINK("https://leilaoonline.net/lote/detalhe/180005", " Lote com: 15 unidades - Alicates solda vise grip")</f>
      </c>
      <c r="C86" s="4" t="inlineStr">
        <is>
          <t>Vendido</t>
        </is>
      </c>
      <c r="D86" s="4" t="inlineStr">
        <is>
          <t>4</t>
        </is>
      </c>
      <c r="E86" s="5" t="inlineStr">
        <is>
          <t>550,00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=HYPERLINK("https://leilaoonline.net/lote/detalhe/179968", "077")</f>
      </c>
      <c r="B87" s="4" t="s">
        <f>=HYPERLINK("https://leilaoonline.net/lote/detalhe/179968", " Lote com: 28 unidades de alicates ")</f>
      </c>
      <c r="C87" s="4" t="inlineStr">
        <is>
          <t>Vendido</t>
        </is>
      </c>
      <c r="D87" s="4" t="inlineStr">
        <is>
          <t>5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=HYPERLINK("https://leilaoonline.net/lote/detalhe/179973", "078")</f>
      </c>
      <c r="B88" s="4" t="s">
        <f>=HYPERLINK("https://leilaoonline.net/lote/detalhe/179973", " Lote com: 80 Itens para soldagem - peças")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=HYPERLINK("https://leilaoonline.net/lote/detalhe/180007", "079")</f>
      </c>
      <c r="B89" s="4" t="s">
        <f>=HYPERLINK("https://leilaoonline.net/lote/detalhe/180007", " Lote com: 76 peças - Chaves boca - estrela")</f>
      </c>
      <c r="C89" s="4" t="inlineStr">
        <is>
          <t>Vendido</t>
        </is>
      </c>
      <c r="D89" s="4" t="inlineStr">
        <is>
          <t>7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=HYPERLINK("https://leilaoonline.net/lote/detalhe/179979", "080")</f>
      </c>
      <c r="B90" s="4" t="s">
        <f>=HYPERLINK("https://leilaoonline.net/lote/detalhe/179979", " Organizadores - peças - chaves")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=HYPERLINK("https://leilaoonline.net/lote/detalhe/179971", "081")</f>
      </c>
      <c r="B91" s="4" t="s">
        <f>=HYPERLINK("https://leilaoonline.net/lote/detalhe/179971", " Lote com: 1 uni. Furadeira - 2 uni. Lixadeira - Funcionando")</f>
      </c>
      <c r="C91" s="4" t="inlineStr">
        <is>
          <t>Vendido</t>
        </is>
      </c>
      <c r="D91" s="4" t="inlineStr">
        <is>
          <t>6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=HYPERLINK("https://leilaoonline.net/lote/detalhe/179972", "082")</f>
      </c>
      <c r="B92" s="4" t="s">
        <f>=HYPERLINK("https://leilaoonline.net/lote/detalhe/179972", " Aparelhos diversos de borracharia - Funcionando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=HYPERLINK("https://leilaoonline.net/lote/detalhe/179992", "083")</f>
      </c>
      <c r="B93" s="4" t="s">
        <f>=HYPERLINK("https://leilaoonline.net/lote/detalhe/179992", " Furadeira e grampeador - Funcionando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=HYPERLINK("https://leilaoonline.net/lote/detalhe/179933", "084")</f>
      </c>
      <c r="B94" s="4" t="s">
        <f>=HYPERLINK("https://leilaoonline.net/lote/detalhe/179933", " Formões - Chaves - Maçaricos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=HYPERLINK("https://leilaoonline.net/lote/detalhe/179980", "085")</f>
      </c>
      <c r="B95" s="4" t="s">
        <f>=HYPERLINK("https://leilaoonline.net/lote/detalhe/179980", " Retíficas - Acessórios - Dremel - Funcionando")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=HYPERLINK("https://leilaoonline.net/lote/detalhe/180003", "086")</f>
      </c>
      <c r="B96" s="4" t="s">
        <f>=HYPERLINK("https://leilaoonline.net/lote/detalhe/180003", " Retíficas - peças e acessórios - Dremel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=HYPERLINK("https://leilaoonline.net/lote/detalhe/180008", "087")</f>
      </c>
      <c r="B97" s="4" t="s">
        <f>=HYPERLINK("https://leilaoonline.net/lote/detalhe/180008", " Serra e tupia - peças e acessórios - Funcionando")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=HYPERLINK("https://leilaoonline.net/lote/detalhe/179987", "088")</f>
      </c>
      <c r="B98" s="4" t="s">
        <f>=HYPERLINK("https://leilaoonline.net/lote/detalhe/179987", " Detector e peças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=HYPERLINK("https://leilaoonline.net/lote/detalhe/180010", "089")</f>
      </c>
      <c r="B99" s="4" t="s">
        <f>=HYPERLINK("https://leilaoonline.net/lote/detalhe/180010", " Tupia - Funcionando")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=HYPERLINK("https://leilaoonline.net/lote/detalhe/179993", "090")</f>
      </c>
      <c r="B100" s="4" t="s">
        <f>=HYPERLINK("https://leilaoonline.net/lote/detalhe/179993", " Chaves especiais diversas 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=HYPERLINK("https://leilaoonline.net/lote/detalhe/180011", "091")</f>
      </c>
      <c r="B101" s="4" t="s">
        <f>=HYPERLINK("https://leilaoonline.net/lote/detalhe/180011", " Lote com: 50 unidades - Chaves de impacto - alicates - marcadores diversos")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=HYPERLINK("https://leilaoonline.net/lote/detalhe/179939", "092")</f>
      </c>
      <c r="B102" s="4" t="s">
        <f>=HYPERLINK("https://leilaoonline.net/lote/detalhe/179939", " Prensa")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=HYPERLINK("https://leilaoonline.net/lote/detalhe/179999", "093")</f>
      </c>
      <c r="B103" s="4" t="s">
        <f>=HYPERLINK("https://leilaoonline.net/lote/detalhe/179999", " Lote com: 02 bancadas com rodinhas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=HYPERLINK("https://leilaoonline.net/lote/detalhe/179931", "094")</f>
      </c>
      <c r="B104" s="4" t="s">
        <f>=HYPERLINK("https://leilaoonline.net/lote/detalhe/179931", " Lote com: 07 peças - Bancada de ferramentas - organizadores - armários")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=HYPERLINK("https://leilaoonline.net/lote/detalhe/179975", "095")</f>
      </c>
      <c r="B105" s="4" t="s">
        <f>=HYPERLINK("https://leilaoonline.net/lote/detalhe/179975", " Conjunto corte e solda - Funcionando 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=HYPERLINK("https://leilaoonline.net/lote/detalhe/179991", "096")</f>
      </c>
      <c r="B106" s="4" t="s">
        <f>=HYPERLINK("https://leilaoonline.net/lote/detalhe/179991", " Armário de peças com rodinhas - 1.10 x 0.55 x 0.88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=HYPERLINK("https://leilaoonline.net/lote/detalhe/179989", "097")</f>
      </c>
      <c r="B107" s="4" t="s">
        <f>=HYPERLINK("https://leilaoonline.net/lote/detalhe/179989", " Furadeira com bancada - Funcionando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=HYPERLINK("https://leilaoonline.net/lote/detalhe/179990", "098")</f>
      </c>
      <c r="B108" s="4" t="s">
        <f>=HYPERLINK("https://leilaoonline.net/lote/detalhe/179990", " Torno de bancada com peças e acessórios - Funcionando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=HYPERLINK("https://leilaoonline.net/lote/detalhe/179997", "099")</f>
      </c>
      <c r="B109" s="4" t="s">
        <f>=HYPERLINK("https://leilaoonline.net/lote/detalhe/179997", " Lote com: 08 caixas organizadoras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=HYPERLINK("https://leilaoonline.net/lote/detalhe/180004", "100")</f>
      </c>
      <c r="B110" s="4" t="s">
        <f>=HYPERLINK("https://leilaoonline.net/lote/detalhe/180004", " Torno de madeira - Funcionando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=HYPERLINK("https://leilaoonline.net/lote/detalhe/179986", "101")</f>
      </c>
      <c r="B111" s="4" t="s">
        <f>=HYPERLINK("https://leilaoonline.net/lote/detalhe/179986", " Lote com: 24 organizadores - 2 armarinhos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=HYPERLINK("https://leilaoonline.net/lote/detalhe/180001", "102")</f>
      </c>
      <c r="B112" s="4" t="s">
        <f>=HYPERLINK("https://leilaoonline.net/lote/detalhe/180001", " Soprador com acessório de succção - completo - Funcionando")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550,00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=HYPERLINK("https://leilaoonline.net/lote/detalhe/179996", "103")</f>
      </c>
      <c r="B113" s="4" t="s">
        <f>=HYPERLINK("https://leilaoonline.net/lote/detalhe/179996", " Lote com: 14 cadeiras e 3 mesas")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=HYPERLINK("https://leilaoonline.net/lote/detalhe/179970", "104")</f>
      </c>
      <c r="B114" s="4" t="s">
        <f>=HYPERLINK("https://leilaoonline.net/lote/detalhe/179970", " Bancada de ferramentas - 1.80 x 0.60 x 0.95")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=HYPERLINK("https://leilaoonline.net/lote/detalhe/181647", "105")</f>
      </c>
      <c r="B115" s="4" t="s">
        <f>=HYPERLINK("https://leilaoonline.net/lote/detalhe/181647", " Lote com: 2 armários de ferramentas 2,00x1,20x0,40 e 1 porta volumes 24 portas")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=HYPERLINK("https://leilaoonline.net/lote/detalhe/181640", "106")</f>
      </c>
      <c r="B116" s="4" t="s">
        <f>=HYPERLINK("https://leilaoonline.net/lote/detalhe/181640", " Lote com: 2 bancadas 2,00x0,80 e 1 bancada de 2,00x1,20")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=HYPERLINK("https://leilaoonline.net/lote/detalhe/181643", "107")</f>
      </c>
      <c r="B117" s="4" t="s">
        <f>=HYPERLINK("https://leilaoonline.net/lote/detalhe/181643", " Lote com: 1 bancada 1,95x0,80 e 1 bancada de 1,65x0,80")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=HYPERLINK("https://leilaoonline.net/lote/detalhe/181649", "108")</f>
      </c>
      <c r="B118" s="4" t="s">
        <f>=HYPERLINK("https://leilaoonline.net/lote/detalhe/181649", " Fresadora - Funcionando")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3.600,00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=HYPERLINK("https://leilaoonline.net/lote/detalhe/181645", "109")</f>
      </c>
      <c r="B119" s="4" t="s">
        <f>=HYPERLINK("https://leilaoonline.net/lote/detalhe/181645", " Fresadora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=HYPERLINK("https://leilaoonline.net/lote/detalhe/181644", "110")</f>
      </c>
      <c r="B120" s="4" t="s">
        <f>=HYPERLINK("https://leilaoonline.net/lote/detalhe/181644", " Lote com: 1 curvador ,dobrador de cano e 1 prensa")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=HYPERLINK("https://leilaoonline.net/lote/detalhe/181646", "111")</f>
      </c>
      <c r="B121" s="4" t="s">
        <f>=HYPERLINK("https://leilaoonline.net/lote/detalhe/181646", " Lote com: 5 Contadoras de células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=HYPERLINK("https://leilaoonline.net/lote/detalhe/181642", "112")</f>
      </c>
      <c r="B122" s="4" t="s">
        <f>=HYPERLINK("https://leilaoonline.net/lote/detalhe/181642", " Lote com: 5 Contadoras de células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=HYPERLINK("https://leilaoonline.net/lote/detalhe/181641", "113")</f>
      </c>
      <c r="B123" s="4" t="s">
        <f>=HYPERLINK("https://leilaoonline.net/lote/detalhe/181641", " Lote com: 5 Contadoras de células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=HYPERLINK("https://leilaoonline.net/lote/detalhe/181648", "114")</f>
      </c>
      <c r="B124" s="4" t="s">
        <f>=HYPERLINK("https://leilaoonline.net/lote/detalhe/181648", " Lote com: 5 Contadoras de células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=HYPERLINK("https://leilaoonline.net/lote/detalhe/182159", "115")</f>
      </c>
      <c r="B125" s="4" t="s">
        <f>=HYPERLINK("https://leilaoonline.net/lote/detalhe/182159", "Bancada Marceneiro - 1,40 x 0,60")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=HYPERLINK("https://leilaoonline.net/lote/detalhe/182161", "116")</f>
      </c>
      <c r="B126" s="4" t="s">
        <f>=HYPERLINK("https://leilaoonline.net/lote/detalhe/182161", "Lote com: 10 banquetas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=HYPERLINK("https://leilaoonline.net/lote/detalhe/182162", "117")</f>
      </c>
      <c r="B127" s="4" t="s">
        <f>=HYPERLINK("https://leilaoonline.net/lote/detalhe/182162", "Lote com: 10 banquetas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=HYPERLINK("https://leilaoonline.net/lote/detalhe/182163", "118")</f>
      </c>
      <c r="B128" s="4" t="s">
        <f>=HYPERLINK("https://leilaoonline.net/lote/detalhe/182163", "Lote com: 10 banquetas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=HYPERLINK("https://leilaoonline.net/lote/detalhe/182164", "119")</f>
      </c>
      <c r="B129" s="4" t="s">
        <f>=HYPERLINK("https://leilaoonline.net/lote/detalhe/182164", "Lote com: 10 banquetas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=HYPERLINK("https://leilaoonline.net/lote/detalhe/182165", "120")</f>
      </c>
      <c r="B130" s="4" t="s">
        <f>=HYPERLINK("https://leilaoonline.net/lote/detalhe/182165", "Lote com: 10 banquetas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=HYPERLINK("https://leilaoonline.net/lote/detalhe/182166", "121")</f>
      </c>
      <c r="B131" s="4" t="s">
        <f>=HYPERLINK("https://leilaoonline.net/lote/detalhe/182166", "Lote com: 10 banquetas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2026-05-23T16:23:50.00Z</dcterms:created>
  <dc:creator>Tellks Tecnologia</dc:creator>
  <cp:revision>0</cp:revision>
</cp:coreProperties>
</file>