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GUINDASTE, CAMINHÃO, EMPILHADEIRA, BARRACÕES, VIGAS, TUBOS, PÉ DIREITO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19/05/2023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=HYPERLINK("https://leilaoonline.net/lote/detalhe/177073", "000")</f>
      </c>
      <c r="B11" s="4" t="s">
        <f>=HYPERLINK("https://leilaoonline.net/lote/detalhe/177073", "CAMINHÃO MERCEDES-BENZ L 2213, 1982/1982 /TRES EIXOS, 6x2 COM GUINDASTE BANTAM PARA 18 TONELADAS")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=HYPERLINK("https://leilaoonline.net/lote/detalhe/177018", "002")</f>
      </c>
      <c r="B12" s="4" t="s">
        <f>=HYPERLINK("https://leilaoonline.net/lote/detalhe/177018", " [ LANCE POR KG ] TUBO P/ CALDEIRA SEM USO 57,15MM ESP 5,5MM A213 - APROX. 340 KG -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7,00</t>
        </is>
      </c>
      <c r="F12" s="4" t="inlineStr">
        <is>
          <t>0.10</t>
        </is>
      </c>
    </row>
    <row collapsed="false" customFormat="false" customHeight="false" hidden="false" ht="12.1" outlineLevel="0" r="13">
      <c r="A13" s="5" t="s">
        <f>=HYPERLINK("https://leilaoonline.net/lote/detalhe/177071", "003")</f>
      </c>
      <c r="B13" s="4" t="s">
        <f>=HYPERLINK("https://leilaoonline.net/lote/detalhe/177071", " [ LANCE POR KG ] TUBO P/ CALDEIRA SEM USO 38,10MM ESP 4,5MM A213 - APROX. 46 KG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7,00</t>
        </is>
      </c>
      <c r="F13" s="4" t="inlineStr">
        <is>
          <t>0.10</t>
        </is>
      </c>
    </row>
    <row collapsed="false" customFormat="false" customHeight="false" hidden="false" ht="12.1" outlineLevel="0" r="14">
      <c r="A14" s="5" t="s">
        <f>=HYPERLINK("https://leilaoonline.net/lote/detalhe/177056", "007")</f>
      </c>
      <c r="B14" s="4" t="s">
        <f>=HYPERLINK("https://leilaoonline.net/lote/detalhe/177056", " [ LANCE POR KG ] TUBO CALANDRADO SEM USO 20" PARADE 3MM - APROX. 4385 KG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5,00</t>
        </is>
      </c>
      <c r="F14" s="4" t="inlineStr">
        <is>
          <t>0.10</t>
        </is>
      </c>
    </row>
    <row collapsed="false" customFormat="false" customHeight="false" hidden="false" ht="12.1" outlineLevel="0" r="15">
      <c r="A15" s="5" t="s">
        <f>=HYPERLINK("https://leilaoonline.net/lote/detalhe/177047", "008")</f>
      </c>
      <c r="B15" s="4" t="s">
        <f>=HYPERLINK("https://leilaoonline.net/lote/detalhe/177047", " [ LANCE POR KG ] TUBO CALANDRADO SEM USO 20" PARADE 5MM - APROX. 1400 KG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5,00</t>
        </is>
      </c>
      <c r="F15" s="4" t="inlineStr">
        <is>
          <t>0.10</t>
        </is>
      </c>
    </row>
    <row collapsed="false" customFormat="false" customHeight="false" hidden="false" ht="12.1" outlineLevel="0" r="16">
      <c r="A16" s="5" t="s">
        <f>=HYPERLINK("https://leilaoonline.net/lote/detalhe/177019", "015")</f>
      </c>
      <c r="B16" s="4" t="s">
        <f>=HYPERLINK("https://leilaoonline.net/lote/detalhe/177019", " [ LANCE POR KG ] PERFIL U OMEGA SEM USO 16" PAREDE 9,5MM - APROX. 960 KG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4,00</t>
        </is>
      </c>
      <c r="F16" s="4" t="inlineStr">
        <is>
          <t>0.10</t>
        </is>
      </c>
    </row>
    <row collapsed="false" customFormat="false" customHeight="false" hidden="false" ht="12.1" outlineLevel="0" r="17">
      <c r="A17" s="5" t="s">
        <f>=HYPERLINK("https://leilaoonline.net/lote/detalhe/177020", "016")</f>
      </c>
      <c r="B17" s="4" t="s">
        <f>=HYPERLINK("https://leilaoonline.net/lote/detalhe/177020", " [ LANCE POR KG ] PÉ DIREITO TUBOLAR 6" X 4900MM 8 UNIDADES - APROX. 1728 KG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6,00</t>
        </is>
      </c>
      <c r="F17" s="4" t="inlineStr">
        <is>
          <t>0.10</t>
        </is>
      </c>
    </row>
    <row collapsed="false" customFormat="false" customHeight="false" hidden="false" ht="12.1" outlineLevel="0" r="18">
      <c r="A18" s="5" t="s">
        <f>=HYPERLINK("https://leilaoonline.net/lote/detalhe/177061", "019")</f>
      </c>
      <c r="B18" s="4" t="s">
        <f>=HYPERLINK("https://leilaoonline.net/lote/detalhe/177061", " [ LANCE POR KG ] VIGA H 8" X 4800MM 3 UNIDADES - APROX. 880 KG - VENDA NO ESTADO CONFORME LOTE EXPOSTO")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6,00</t>
        </is>
      </c>
      <c r="F18" s="4" t="inlineStr">
        <is>
          <t>0.10</t>
        </is>
      </c>
    </row>
    <row collapsed="false" customFormat="false" customHeight="false" hidden="false" ht="12.1" outlineLevel="0" r="19">
      <c r="A19" s="5" t="s">
        <f>=HYPERLINK("https://leilaoonline.net/lote/detalhe/177066", "020")</f>
      </c>
      <c r="B19" s="4" t="s">
        <f>=HYPERLINK("https://leilaoonline.net/lote/detalhe/177066", " [ LANCE POR KG ] VIGA U 12" X 2800MM 8 UNIDADES - APROX. 2352 KG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6,00</t>
        </is>
      </c>
      <c r="F19" s="4" t="inlineStr">
        <is>
          <t>0.10</t>
        </is>
      </c>
    </row>
    <row collapsed="false" customFormat="false" customHeight="false" hidden="false" ht="12.1" outlineLevel="0" r="20">
      <c r="A20" s="5" t="s">
        <f>=HYPERLINK("https://leilaoonline.net/lote/detalhe/177031", "022")</f>
      </c>
      <c r="B20" s="4" t="s">
        <f>=HYPERLINK("https://leilaoonline.net/lote/detalhe/177031", " CONJUNTO DE CONVERSOR OSCILANTE DE TORQUE PARA MOENDA 42" X 78", COMPLETO, LADO ACIONAMENTO, LADO ACIONADO E O DISPOSITIVO DE LIGAÇÃO CENTRAL, MARCA ACIP, USADO.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=HYPERLINK("https://leilaoonline.net/lote/detalhe/177017", "024")</f>
      </c>
      <c r="B21" s="4" t="s">
        <f>=HYPERLINK("https://leilaoonline.net/lote/detalhe/177017", " TANQUE USADO 15M³ - VENDA NO ESTADO CONFORME LOTE EXPOSTO")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=HYPERLINK("https://leilaoonline.net/lote/detalhe/177039", "025")</f>
      </c>
      <c r="B22" s="4" t="s">
        <f>=HYPERLINK("https://leilaoonline.net/lote/detalhe/177039", " TANQUE USADO 15M³ 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=HYPERLINK("https://leilaoonline.net/lote/detalhe/177058", "026")</f>
      </c>
      <c r="B23" s="4" t="s">
        <f>=HYPERLINK("https://leilaoonline.net/lote/detalhe/177058", " TANQUE USADO 15M³ - VENDA NO ESTADO CONFORME LOTE EXPOSTO")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=HYPERLINK("https://leilaoonline.net/lote/detalhe/177044", "027")</f>
      </c>
      <c r="B24" s="4" t="s">
        <f>=HYPERLINK("https://leilaoonline.net/lote/detalhe/177044", " [ LANCE POR KG ] TUBO 1/2"A 6"- APROX. 7000 KG 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5,00</t>
        </is>
      </c>
      <c r="F24" s="4" t="inlineStr">
        <is>
          <t>0.10</t>
        </is>
      </c>
    </row>
    <row collapsed="false" customFormat="false" customHeight="false" hidden="false" ht="12.1" outlineLevel="0" r="25">
      <c r="A25" s="5" t="s">
        <f>=HYPERLINK("https://leilaoonline.net/lote/detalhe/177049", "029")</f>
      </c>
      <c r="B25" s="4" t="s">
        <f>=HYPERLINK("https://leilaoonline.net/lote/detalhe/177049", " PENEIRA ROTATIVA - VENDA NO ESTADO CONFORME LOTE EXPOSTO")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37.500,00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=HYPERLINK("https://leilaoonline.net/lote/detalhe/177052", "030")</f>
      </c>
      <c r="B26" s="4" t="s">
        <f>=HYPERLINK("https://leilaoonline.net/lote/detalhe/177052", " [ LANCE POR KG ] APROX. 5000 KG DE PISO TIPO SELMEC APROX. 110M² 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5,00</t>
        </is>
      </c>
      <c r="F26" s="4" t="inlineStr">
        <is>
          <t>0.10</t>
        </is>
      </c>
    </row>
    <row collapsed="false" customFormat="false" customHeight="false" hidden="false" ht="12.1" outlineLevel="0" r="27">
      <c r="A27" s="5" t="s">
        <f>=HYPERLINK("https://leilaoonline.net/lote/detalhe/177067", "031")</f>
      </c>
      <c r="B27" s="4" t="s">
        <f>=HYPERLINK("https://leilaoonline.net/lote/detalhe/177067", " [ LANCE POR KG ] CHAPA XADREZ DE 3/16" E 1/4" COM TAMANHOS DIFERENTES - APROX. 8000 KG 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5,00</t>
        </is>
      </c>
      <c r="F27" s="4" t="inlineStr">
        <is>
          <t>0.10</t>
        </is>
      </c>
    </row>
    <row collapsed="false" customFormat="false" customHeight="false" hidden="false" ht="12.1" outlineLevel="0" r="28">
      <c r="A28" s="5" t="s">
        <f>=HYPERLINK("https://leilaoonline.net/lote/detalhe/177072", "033")</f>
      </c>
      <c r="B28" s="4" t="s">
        <f>=HYPERLINK("https://leilaoonline.net/lote/detalhe/177072", " [ LANCE POR KG ] VIGA I 40" X 14" X 8000 ESPESSURA ABA 18,5MM E ALMA 13MM - APROX. 9000 KG 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6,00</t>
        </is>
      </c>
      <c r="F28" s="4" t="inlineStr">
        <is>
          <t>0.10</t>
        </is>
      </c>
    </row>
    <row collapsed="false" customFormat="false" customHeight="false" hidden="false" ht="12.1" outlineLevel="0" r="29">
      <c r="A29" s="5" t="s">
        <f>=HYPERLINK("https://leilaoonline.net/lote/detalhe/177037", "038")</f>
      </c>
      <c r="B29" s="4" t="s">
        <f>=HYPERLINK("https://leilaoonline.net/lote/detalhe/177037", " [ LANCE POR KG ] TUBOS CALANDRADOS DE 10" A 40" - APROX. 6000 KG 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5,00</t>
        </is>
      </c>
      <c r="F29" s="4" t="inlineStr">
        <is>
          <t>0.10</t>
        </is>
      </c>
    </row>
    <row collapsed="false" customFormat="false" customHeight="false" hidden="false" ht="12.1" outlineLevel="0" r="30">
      <c r="A30" s="5" t="s">
        <f>=HYPERLINK("https://leilaoonline.net/lote/detalhe/177032", "039")</f>
      </c>
      <c r="B30" s="4" t="s">
        <f>=HYPERLINK("https://leilaoonline.net/lote/detalhe/177032", " BICA DOSADORA DE RESIDUOS - VENDA NO ESTADO CONFORME LOTE EXPOSTO")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=HYPERLINK("https://leilaoonline.net/lote/detalhe/177035", "040")</f>
      </c>
      <c r="B31" s="4" t="s">
        <f>=HYPERLINK("https://leilaoonline.net/lote/detalhe/177035", " [ LANCE POR KG ] TUBO DE 16" A 24" - APROX. 3000 KG - VENDA NO ESTADO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5,00</t>
        </is>
      </c>
      <c r="F31" s="4" t="inlineStr">
        <is>
          <t>0.10</t>
        </is>
      </c>
    </row>
    <row collapsed="false" customFormat="false" customHeight="false" hidden="false" ht="12.1" outlineLevel="0" r="32">
      <c r="A32" s="5" t="s">
        <f>=HYPERLINK("https://leilaoonline.net/lote/detalhe/177053", "045")</f>
      </c>
      <c r="B32" s="4" t="s">
        <f>=HYPERLINK("https://leilaoonline.net/lote/detalhe/177053", " GUINCHO HILO DE 14 METROS DE ALTURA C/ REDUTOR, FREIO E MOTOR ELETRICO P/ DESCARGA DE CAMINHÃO ATÉ 25 TON - VENDA NO ESTADO CONFORME LOTE EXPOSTO")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17.500,00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=HYPERLINK("https://leilaoonline.net/lote/detalhe/177027", "053")</f>
      </c>
      <c r="B33" s="4" t="s">
        <f>=HYPERLINK("https://leilaoonline.net/lote/detalhe/177027", " PRÉ AQUECEDOR DE 150 - VENDA NO ESTADO CONFORME LOTE EXPOSTO")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=HYPERLINK("https://leilaoonline.net/lote/detalhe/177036", "054")</f>
      </c>
      <c r="B34" s="4" t="s">
        <f>=HYPERLINK("https://leilaoonline.net/lote/detalhe/177036", " PRÉ AQUECEDOR DE 150- VENDA NO ESTADO CONFORME LOTE EXPOSTO")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=HYPERLINK("https://leilaoonline.net/lote/detalhe/177070", "057")</f>
      </c>
      <c r="B35" s="4" t="s">
        <f>=HYPERLINK("https://leilaoonline.net/lote/detalhe/177070", " [ LANCE POR KG ] VIGA I 22" - 5 UNIDADES 4,4M CADA - TOTAL APROX. 2200 KG - VENDA NO ESTADO CONFORME LOTE EXPOSTO")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5,00</t>
        </is>
      </c>
      <c r="F35" s="4" t="inlineStr">
        <is>
          <t>0.10</t>
        </is>
      </c>
    </row>
    <row collapsed="false" customFormat="false" customHeight="false" hidden="false" ht="12.1" outlineLevel="0" r="36">
      <c r="A36" s="5" t="s">
        <f>=HYPERLINK("https://leilaoonline.net/lote/detalhe/177069", "060")</f>
      </c>
      <c r="B36" s="4" t="s">
        <f>=HYPERLINK("https://leilaoonline.net/lote/detalhe/177069", "BARRACÃO (PÉ DIREITO COM 12 UNIDADES DE VIGA H 350 X 350 COM 16,9M ALTURA, TESOURA COM 6 UNIDADES DE VIGA U 6" COM 12,4M E TESOURA COM 6 UNIDADES DE VIGA U 6" COM 6,5M) - VENDA NO ESTADO CONFORME LOTE EXPOSTO")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280.000,00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=HYPERLINK("https://leilaoonline.net/lote/detalhe/177021", "062")</f>
      </c>
      <c r="B37" s="4" t="s">
        <f>=HYPERLINK("https://leilaoonline.net/lote/detalhe/177021", " ELETROIMÃ 78" - VENDA NO ESTADO CONFORME LOTE EXPOSTO")</f>
      </c>
      <c r="C37" s="4" t="inlineStr">
        <is>
          <t>Lote retirado</t>
        </is>
      </c>
      <c r="D37" s="4" t="inlineStr">
        <is>
          <t>0</t>
        </is>
      </c>
      <c r="E37" s="5" t="inlineStr">
        <is>
          <t>83.000,00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=HYPERLINK("https://leilaoonline.net/lote/detalhe/177064", "063")</f>
      </c>
      <c r="B38" s="4" t="s">
        <f>=HYPERLINK("https://leilaoonline.net/lote/detalhe/177064", " ELETROIMÃ 66" - VENDA NO ESTADO CONFORME LOTE EXPOSTO")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=HYPERLINK("https://leilaoonline.net/lote/detalhe/177060", "064")</f>
      </c>
      <c r="B39" s="4" t="s">
        <f>=HYPERLINK("https://leilaoonline.net/lote/detalhe/177060", " FABRICA PARA ENVASE DE ALCOOL EM GEL - VENDA NO ESTADO CONFORME LOTE EXPOSTO")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160.000,00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=HYPERLINK("https://leilaoonline.net/lote/detalhe/177040", "080")</f>
      </c>
      <c r="B40" s="4" t="s">
        <f>=HYPERLINK("https://leilaoonline.net/lote/detalhe/177040", " VALVULA GAVETA 14" USADA - VENDA NO ESTADO CONFORME LOTE EXPOSTO")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=HYPERLINK("https://leilaoonline.net/lote/detalhe/177033", "081")</f>
      </c>
      <c r="B41" s="4" t="s">
        <f>=HYPERLINK("https://leilaoonline.net/lote/detalhe/177033", " VALVULA GAVETA 14" USADA - VENDA NO ESTADO CONFORME LOTE EXPOSTO")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=HYPERLINK("https://leilaoonline.net/lote/detalhe/177023", "082")</f>
      </c>
      <c r="B42" s="4" t="s">
        <f>=HYPERLINK("https://leilaoonline.net/lote/detalhe/177023", "RODETE PARA MOENDA EM AÇO FUNDIDO 1045 COM APROX ØEXT: 1320mm; ØINT: 485mm; ALTURA: 210mm  Z: 20 DENTES - VENDA NO ESTADO CONFORME LOTE EXPOSTO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14.000,00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=HYPERLINK("https://leilaoonline.net/lote/detalhe/177015", "083")</f>
      </c>
      <c r="B43" s="4" t="s">
        <f>=HYPERLINK("https://leilaoonline.net/lote/detalhe/177015", "RODETE PARA MOENDA EM AÇO FUNDIDO 1045 COM APROX ØEXT: 1320mm; ØINT: 485mm; ALTURA: 210mm Z: 20 DENTES - VENDA NO ESTADO CONFORME LOTE EXPOSTO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14.000,00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=HYPERLINK("https://leilaoonline.net/lote/detalhe/177030", "084")</f>
      </c>
      <c r="B44" s="4" t="s">
        <f>=HYPERLINK("https://leilaoonline.net/lote/detalhe/177030", "RODETE PARA MOENDA EM AÇO FUNDIDO 1045 COM APROX ØEXT: 1220mm; ØINT: 490mm; ALTURA: 210mm Z: 19 DENTES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14.000,00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=HYPERLINK("https://leilaoonline.net/lote/detalhe/177028", "085")</f>
      </c>
      <c r="B45" s="4" t="s">
        <f>=HYPERLINK("https://leilaoonline.net/lote/detalhe/177028", "RODETE PARA MOENDA EM AÇO FUNDIDO 1045 COM APROX ØEXT: 1220mm; ØINT: 490mm; ALTURA: 210mm Z: 19 DENTES - VENDA NO ESTADO CONFORME LOTE EXPOSTO")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14.000,00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=HYPERLINK("https://leilaoonline.net/lote/detalhe/177048", "086")</f>
      </c>
      <c r="B46" s="4" t="s">
        <f>=HYPERLINK("https://leilaoonline.net/lote/detalhe/177048", "RODETE PARA MOENDA EM AÇO FUNDIDO 1045 COM APROX ØEXT: 1220mm; ØINT: 490mm; ALTURA: 210mm Z: 19 DENTES - VENDA NO ESTADO CONFORME LOTE EXPOSTO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14.000,00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=HYPERLINK("https://leilaoonline.net/lote/detalhe/177042", "087")</f>
      </c>
      <c r="B47" s="4" t="s">
        <f>=HYPERLINK("https://leilaoonline.net/lote/detalhe/177042", "RODETE PARA MOENDA EM AÇO FUNDIDO 1045 COM APROX ØEXT: 1220mm; ØINT: 490mm; ALTURA: 210mm Z: 19 DENTES - VENDA NO ESTADO CONFORME LOTE EXPOSTO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14.000,00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=HYPERLINK("https://leilaoonline.net/lote/detalhe/177026", "088")</f>
      </c>
      <c r="B48" s="4" t="s">
        <f>=HYPERLINK("https://leilaoonline.net/lote/detalhe/177026", "RODETE PARA MOENDA EM AÇO FUNDIDO 1045 COM APROX ØEXT: 1115mm; ØINT: 490mm; ALTURA: 460mm Z: 15 DENTES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=HYPERLINK("https://leilaoonline.net/lote/detalhe/177025", "089")</f>
      </c>
      <c r="B49" s="4" t="s">
        <f>=HYPERLINK("https://leilaoonline.net/lote/detalhe/177025", "RODETE PARA MOENDA EM AÇO FUNDIDO 1045 COM APROX ØEXT: 1115mm; ØINT: 490mm; ALTURA: 460mm Z: 15 DENTES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30.000,00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=HYPERLINK("https://leilaoonline.net/lote/detalhe/177065", "090")</f>
      </c>
      <c r="B50" s="4" t="s">
        <f>=HYPERLINK("https://leilaoonline.net/lote/detalhe/177065", "RODETE PARA MOENDA EM AÇO FUNDIDO 1045 COM APROX ØEXT: 1115mm; ØINT: 490mm; ALTURA: 460mm Z: 15 DENTES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30.000,00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=HYPERLINK("https://leilaoonline.net/lote/detalhe/177029", "091")</f>
      </c>
      <c r="B51" s="4" t="s">
        <f>=HYPERLINK("https://leilaoonline.net/lote/detalhe/177029", " 5 UNIDADES DE CAIXAS COM 10 CONJUNTOS DE MANGUEIRA FLEXIVEL DE 1,5M PARA SPRINKLER (50 UNIDADES DE CONJUNTOS NO TOTAL)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2.900,00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=HYPERLINK("https://leilaoonline.net/lote/detalhe/177068", "092")</f>
      </c>
      <c r="B52" s="4" t="s">
        <f>=HYPERLINK("https://leilaoonline.net/lote/detalhe/177068", " 5 UNIDADES DE CAIXAS COM 10 CONJUNTOS DE MANGUEIRA FLEXIVEL DE 1,5M PARA SPRINKLER (50 UNIDADES DE CONJUNTOS NO TOTAL)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2.900,00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=HYPERLINK("https://leilaoonline.net/lote/detalhe/177057", "093")</f>
      </c>
      <c r="B53" s="4" t="s">
        <f>=HYPERLINK("https://leilaoonline.net/lote/detalhe/177057", " 5 UNIDADES DE CAIXAS COM 10 CONJUNTOS DE MANGUEIRA FLEXIVEL DE 1,5M PARA SPRINKLER (50 UNIDADES DE CONJUNTOS NO TOTAL)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2.900,00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=HYPERLINK("https://leilaoonline.net/lote/detalhe/177054", "094")</f>
      </c>
      <c r="B54" s="4" t="s">
        <f>=HYPERLINK("https://leilaoonline.net/lote/detalhe/177054", " 5 UNIDADES DE CAIXAS COM 10 CONJUNTOS DE MANGUEIRA FLEXIVEL DE 1,5M PARA SPRINKLER (50 UNIDADES DE CONJUNTOS NO TOTAL) - VENDA NO ESTADO CONFORME LOTE EXPOSTO")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2.900,00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=HYPERLINK("https://leilaoonline.net/lote/detalhe/177055", "095")</f>
      </c>
      <c r="B55" s="4" t="s">
        <f>=HYPERLINK("https://leilaoonline.net/lote/detalhe/177055", " 5 UNIDADES DE CAIXAS COM 10 CONJUNTOS DE MANGUEIRA FLEXIVEL DE 1,5M PARA SPRINKLER (50 UNIDADES DE CONJUNTOS NO TOTAL) - VENDA NO ESTADO CONFORME LOTE EXPOSTO")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2.900,00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=HYPERLINK("https://leilaoonline.net/lote/detalhe/177059", "096")</f>
      </c>
      <c r="B56" s="4" t="s">
        <f>=HYPERLINK("https://leilaoonline.net/lote/detalhe/177059", " 5 UNIDADES DE CAIXAS COM 10 CONJUNTOS DE MANGUEIRA FLEXIVEL DE 1,5M PARA SPRINKLER (50 UNIDADES DE CONJUNTOS NO TOTAL)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2.900,00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=HYPERLINK("https://leilaoonline.net/lote/detalhe/177050", "097")</f>
      </c>
      <c r="B57" s="4" t="s">
        <f>=HYPERLINK("https://leilaoonline.net/lote/detalhe/177050", " 5 UNIDADES DE CAIXAS COM 10 CONJUNTOS DE MANGUEIRA FLEXIVEL DE 1,5M PARA SPRINKLER (50 UNIDADES DE CONJUNTOS NO TOTAL)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2.900,00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=HYPERLINK("https://leilaoonline.net/lote/detalhe/177024", "098")</f>
      </c>
      <c r="B58" s="4" t="s">
        <f>=HYPERLINK("https://leilaoonline.net/lote/detalhe/177024", " 5 UNIDADES DE CAIXAS COM 10 CONJUNTOS DE MANGUEIRA FLEXIVEL DE 1,5M PARA SPRINKLER (50 UNIDADES DE CONJUNTOS NO TOTAL)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2.900,00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=HYPERLINK("https://leilaoonline.net/lote/detalhe/177041", "099")</f>
      </c>
      <c r="B59" s="4" t="s">
        <f>=HYPERLINK("https://leilaoonline.net/lote/detalhe/177041", " 5 UNIDADES DE CAIXAS COM 10 CONJUNTOS DE MANGUEIRA FLEXIVEL DE 1,5M PARA SPRINKLER (50 UNIDADES DE CONJUNTOS NO TOTAL) - VENDA NO ESTADO CONFORME LOTE EXPOSTO")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2.900,00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=HYPERLINK("https://leilaoonline.net/lote/detalhe/177038", "100")</f>
      </c>
      <c r="B60" s="4" t="s">
        <f>=HYPERLINK("https://leilaoonline.net/lote/detalhe/177038", " 5 UNIDADES DE CAIXAS COM 10 CONJUNTOS DE MANGUEIRA FLEXIVEL DE 1,5M PARA SPRINKLER (50 UNIDADES DE CONJUNTOS NO TOTAL) - VENDA NO ESTADO CONFORME LOTE EXPOSTO")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2.900,00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=HYPERLINK("https://leilaoonline.net/lote/detalhe/177034", "101")</f>
      </c>
      <c r="B61" s="4" t="s">
        <f>=HYPERLINK("https://leilaoonline.net/lote/detalhe/177034", " 5 UNIDADES DE CAIXAS COM 10 CONJUNTOS DE MANGUEIRA FLEXIVEL DE 1,5M PARA SPRINKLER (50 UNIDADES DE CONJUNTOS NO TOTAL) - VENDA NO ESTADO CONFORME LOTE EXPOSTO")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2.900,00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=HYPERLINK("https://leilaoonline.net/lote/detalhe/177014", "102")</f>
      </c>
      <c r="B62" s="4" t="s">
        <f>=HYPERLINK("https://leilaoonline.net/lote/detalhe/177014", " 5 UNIDADES DE CAIXAS COM 10 CONJUNTOS DE MANGUEIRA FLEXIVEL DE 1,5M PARA SPRINKLER (50 UNIDADES DE CONJUNTOS NO TOTAL) - VENDA NO ESTADO CONFORME LOTE EXPOSTO")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2.900,00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=HYPERLINK("https://leilaoonline.net/lote/detalhe/177022", "103")</f>
      </c>
      <c r="B63" s="4" t="s">
        <f>=HYPERLINK("https://leilaoonline.net/lote/detalhe/177022", " 5 UNIDADES DE CAIXAS COM 10 CONJUNTOS DE MANGUEIRA FLEXIVEL DE 1,5M PARA SPRINKLER (50 UNIDADES DE CONJUNTOS NO TOTAL) - VENDA NO ESTADO CONFORME LOTE EXPOSTO")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2.900,00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=HYPERLINK("https://leilaoonline.net/lote/detalhe/177016", "104")</f>
      </c>
      <c r="B64" s="4" t="s">
        <f>=HYPERLINK("https://leilaoonline.net/lote/detalhe/177016", " 5 UNIDADES DE CAIXAS COM 10 CONJUNTOS DE MANGUEIRA FLEXIVEL DE 1,5M PARA SPRINKLER (50 UNIDADES DE CONJUNTOS NO TOTAL) - VENDA NO ESTADO CONFORME LOTE EXPOSTO")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2.900,00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=HYPERLINK("https://leilaoonline.net/lote/detalhe/177051", "105")</f>
      </c>
      <c r="B65" s="4" t="s">
        <f>=HYPERLINK("https://leilaoonline.net/lote/detalhe/177051", " 5 UNIDADES DE CAIXAS COM 10 CONJUNTOS DE MANGUEIRA FLEXIVEL DE 1,5M PARA SPRINKLER (50 UNIDADES DE CONJUNTOS NO TOTAL) - VENDA NO ESTADO CONFORME LOTE EXPOSTO")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2.900,00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=HYPERLINK("https://leilaoonline.net/lote/detalhe/177063", "106")</f>
      </c>
      <c r="B66" s="4" t="s">
        <f>=HYPERLINK("https://leilaoonline.net/lote/detalhe/177063", " 5 UNIDADES DE CAIXAS COM 10 CONJUNTOS DE MANGUEIRA FLEXIVEL DE 1,5M PARA SPRINKLER (50 UNIDADES DE CONJUNTOS NO TOTAL) - VENDA NO ESTADO CONFORME LOTE EXPOSTO")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2.900,00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=HYPERLINK("https://leilaoonline.net/lote/detalhe/177045", "107")</f>
      </c>
      <c r="B67" s="4" t="s">
        <f>=HYPERLINK("https://leilaoonline.net/lote/detalhe/177045", " 5 UNIDADES DE CAIXAS COM 10 CONJUNTOS DE MANGUEIRA FLEXIVEL DE 1,5M PARA SPRINKLER (50 UNIDADES DE CONJUNTOS NO TOTAL) - VENDA NO ESTADO CONFORME LOTE EXPOSTO")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2.900,00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=HYPERLINK("https://leilaoonline.net/lote/detalhe/177043", "108")</f>
      </c>
      <c r="B68" s="4" t="s">
        <f>=HYPERLINK("https://leilaoonline.net/lote/detalhe/177043", " 5 UNIDADES DE CAIXAS COM 10 CONJUNTOS DE MANGUEIRA FLEXIVEL DE 1,5M PARA SPRINKLER (50 UNIDADES DE CONJUNTOS NO TOTAL) - VENDA NO ESTADO CONFORME LOTE EXPOSTO")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2.900,00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=HYPERLINK("https://leilaoonline.net/lote/detalhe/177062", "109")</f>
      </c>
      <c r="B69" s="4" t="s">
        <f>=HYPERLINK("https://leilaoonline.net/lote/detalhe/177062", "1 UNIDADE DE CAIXA COM 10 CONJUNTOS DE MANGUEIRA FLEXIVEL DE 1,5M PARA SPRINKLER (20 UNIDADES DE CONJUNTOS NO TOTAL) - VENDA NO ESTADO CONFORME LOTE EXPOSTO")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900,00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=HYPERLINK("https://leilaoonline.net/lote/detalhe/177077", "113")</f>
      </c>
      <c r="B70" s="4" t="s">
        <f>=HYPERLINK("https://leilaoonline.net/lote/detalhe/177077", " [LANCE POR KG ] TUBO 10" PAREDE 8MM-APROX 6000 KG VENDA NO ESTADO CONFORME LOTE EXPOSTO")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4,00</t>
        </is>
      </c>
      <c r="F70" s="4" t="inlineStr">
        <is>
          <t>0.20</t>
        </is>
      </c>
    </row>
    <row collapsed="false" customFormat="false" customHeight="false" hidden="false" ht="12.1" outlineLevel="0" r="71">
      <c r="A71" s="5" t="s">
        <f>=HYPERLINK("https://leilaoonline.net/lote/detalhe/177080", "114")</f>
      </c>
      <c r="B71" s="4" t="s">
        <f>=HYPERLINK("https://leilaoonline.net/lote/detalhe/177080", "[ LANCE POR KG ] LOTE COM APROXIMADAMENTE 20 TESOURAS COM 15M DE COMPRIMENTO - TESOURAS COM LARGURA ENTRE 1,41M E  2,47M - APROXIMADAMENTE 9.900KG - VENDA NO ESTADO CONFORME LOTE EXPOSTO")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8,00</t>
        </is>
      </c>
      <c r="F71" s="4" t="inlineStr">
        <is>
          <t>0.20</t>
        </is>
      </c>
    </row>
    <row collapsed="false" customFormat="false" customHeight="false" hidden="false" ht="12.1" outlineLevel="0" r="72">
      <c r="A72" s="5" t="s">
        <f>=HYPERLINK("https://leilaoonline.net/lote/detalhe/177075", "115")</f>
      </c>
      <c r="B72" s="4" t="s">
        <f>=HYPERLINK("https://leilaoonline.net/lote/detalhe/177075", "[ LANCE POR KG ] LOTE COM APROXIMADAMENTE 20 TESOURAS COM 15M DE COMPRIMENTO - TESOURAS COM LARGURA ENTRE 1,41M E  2,47M - APROXIMADAMENTE 9.900KG - VENDA NO ESTADO CONFORME LOTE EXPOSTO")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8,00</t>
        </is>
      </c>
      <c r="F72" s="4" t="inlineStr">
        <is>
          <t>0.20</t>
        </is>
      </c>
    </row>
    <row collapsed="false" customFormat="false" customHeight="false" hidden="false" ht="12.1" outlineLevel="0" r="73">
      <c r="A73" s="5" t="s">
        <f>=HYPERLINK("https://leilaoonline.net/lote/detalhe/177074", "116")</f>
      </c>
      <c r="B73" s="4" t="s">
        <f>=HYPERLINK("https://leilaoonline.net/lote/detalhe/177074", "[ LANCE POR KG ] LOTE COM APROXIMADAMENTE 20 TESOURAS COM 15M DE COMPRIMENTO - TESOURAS COM LARGURA ENTRE 1,41M E  2,47M - APROXIMADAMENTE 9.900KG - VENDA NO ESTADO CONFORME LOTE EXPOSTO")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8,00</t>
        </is>
      </c>
      <c r="F73" s="4" t="inlineStr">
        <is>
          <t>0.20</t>
        </is>
      </c>
    </row>
    <row collapsed="false" customFormat="false" customHeight="false" hidden="false" ht="12.1" outlineLevel="0" r="74">
      <c r="A74" s="5" t="s">
        <f>=HYPERLINK("https://leilaoonline.net/lote/detalhe/177079", "118")</f>
      </c>
      <c r="B74" s="4" t="s">
        <f>=HYPERLINK("https://leilaoonline.net/lote/detalhe/177079", "[ LANCE POR KG ] VIGA W(H) 150 X 29,8 SEM USO - APROXIMADAMENTE 169 METROS E 5.000KG - VENDA NO ESTADO CONFORME LOTE EXPOSTO")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5,00</t>
        </is>
      </c>
      <c r="F74" s="4" t="inlineStr">
        <is>
          <t>0.20</t>
        </is>
      </c>
    </row>
    <row collapsed="false" customFormat="false" customHeight="false" hidden="false" ht="12.1" outlineLevel="0" r="75">
      <c r="A75" s="5" t="s">
        <f>=HYPERLINK("https://leilaoonline.net/lote/detalhe/177083", "121")</f>
      </c>
      <c r="B75" s="4" t="s">
        <f>=HYPERLINK("https://leilaoonline.net/lote/detalhe/177083", "[ LANCE POR KG ] VIGA W 360 X 51 SEM USO - APROXIMADAMENTE 55 METROS E 2.800KG - VENDA NO ESTADO CONFORME LOTE EXPOSTO")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6,50</t>
        </is>
      </c>
      <c r="F75" s="4" t="inlineStr">
        <is>
          <t>0.15</t>
        </is>
      </c>
    </row>
    <row collapsed="false" customFormat="false" customHeight="false" hidden="false" ht="12.1" outlineLevel="0" r="76">
      <c r="A76" s="5" t="s">
        <f>=HYPERLINK("https://leilaoonline.net/lote/detalhe/177082", "122")</f>
      </c>
      <c r="B76" s="4" t="s">
        <f>=HYPERLINK("https://leilaoonline.net/lote/detalhe/177082", "[ LANCE POR KG ] VIGA W 600 X 82 SEM USO - APROXIMADAMENTE 72 METROS E 5.000KG - VENDA NO ESTADO CONFORME LOTE EXPOSTO")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6,50</t>
        </is>
      </c>
      <c r="F76" s="4" t="inlineStr">
        <is>
          <t>0.15</t>
        </is>
      </c>
    </row>
    <row collapsed="false" customFormat="false" customHeight="false" hidden="false" ht="12.1" outlineLevel="0" r="77">
      <c r="A77" s="5" t="s">
        <f>=HYPERLINK("https://leilaoonline.net/lote/detalhe/177081", "123")</f>
      </c>
      <c r="B77" s="4" t="s">
        <f>=HYPERLINK("https://leilaoonline.net/lote/detalhe/177081", " [ LANCE POR KG ] TUBO 6" SEM USO - APROXIMADAMENTE 3.000KG - VENDA NO ESTADO CONFORME LOTE EXPOSTO")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5,00</t>
        </is>
      </c>
      <c r="F77" s="4" t="inlineStr">
        <is>
          <t>0.20</t>
        </is>
      </c>
    </row>
    <row collapsed="false" customFormat="false" customHeight="false" hidden="false" ht="12.1" outlineLevel="0" r="78">
      <c r="A78" s="5" t="s">
        <f>=HYPERLINK("https://leilaoonline.net/lote/detalhe/177085", "124")</f>
      </c>
      <c r="B78" s="4" t="s">
        <f>=HYPERLINK("https://leilaoonline.net/lote/detalhe/177085", " CARRINHO PONTE ROLANTE - VENDA NO ESTADO CONFORME LOTE EXPOSTO")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22.000,00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=HYPERLINK("https://leilaoonline.net/lote/detalhe/177084", "126")</f>
      </c>
      <c r="B79" s="4" t="s">
        <f>=HYPERLINK("https://leilaoonline.net/lote/detalhe/177084", " 8 VALVULAS DUPLAS - VENDA NO ESTADO CONFORME LOTE EXPOSTO")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=HYPERLINK("https://leilaoonline.net/lote/detalhe/177086", "127")</f>
      </c>
      <c r="B80" s="4" t="s">
        <f>=HYPERLINK("https://leilaoonline.net/lote/detalhe/177086", " 15 ENGRENAGENS - VENDA NO ESTADO CONFORME LOTE EXPOSTO")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15.000,00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=HYPERLINK("https://leilaoonline.net/lote/detalhe/177076", "128")</f>
      </c>
      <c r="B81" s="4" t="s">
        <f>=HYPERLINK("https://leilaoonline.net/lote/detalhe/177076", " 4 FREIOS PONTE ROLANTE - VENDA NO ESTADO CONFORME LOTE EXPOSTO")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13.500,00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=HYPERLINK("https://leilaoonline.net/lote/detalhe/177078", "129")</f>
      </c>
      <c r="B82" s="4" t="s">
        <f>=HYPERLINK("https://leilaoonline.net/lote/detalhe/177078", " [ LANCE POR KG ] TARUGOS (EIXOS) DE 175mm Ø à 310mm Ø - Aprox. 26.400 Kg - DIFERENTES COMPRIMENTOS - VENDA NO ESTADO CONFORME LOTE EXPOSTO")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6,00</t>
        </is>
      </c>
      <c r="F82" s="4" t="inlineStr">
        <is>
          <t>0.20</t>
        </is>
      </c>
    </row>
    <row collapsed="false" customFormat="false" customHeight="false" hidden="false" ht="12.1" outlineLevel="0" r="83">
      <c r="A83" s="5" t="s">
        <f>=HYPERLINK("https://leilaoonline.net/lote/detalhe/177087", "130")</f>
      </c>
      <c r="B83" s="4" t="s">
        <f>=HYPERLINK("https://leilaoonline.net/lote/detalhe/177087", " [ LANCE POR KG ] TUBO INOX 2" APROX. 420 KG - APROX. 100M - VENDA NO ESTADO CONFORME LOTE EXPOSTO")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16,00</t>
        </is>
      </c>
      <c r="F83" s="4" t="inlineStr">
        <is>
          <t>0.50</t>
        </is>
      </c>
    </row>
    <row collapsed="false" customFormat="false" customHeight="false" hidden="false" ht="12.1" outlineLevel="0" r="84">
      <c r="A84" s="5" t="s">
        <f>=HYPERLINK("https://leilaoonline.net/lote/detalhe/177088", "131")</f>
      </c>
      <c r="B84" s="4" t="s">
        <f>=HYPERLINK("https://leilaoonline.net/lote/detalhe/177088", " [ LANCE POR KG ] 16 TESOURAS COM 10M COMPRIMENTO 0,55M DE LARGURA COM VIGA DE 6" - APROXIMADAMENTE 6496 KG - VENDA NO ESTADO CONFORME LOTE EXPOSTO")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8,00</t>
        </is>
      </c>
      <c r="F84" s="4" t="inlineStr">
        <is>
          <t>0.50</t>
        </is>
      </c>
    </row>
    <row collapsed="false" customFormat="false" customHeight="false" hidden="false" ht="12.1" outlineLevel="0" r="85">
      <c r="A85" s="5" t="s">
        <f>=HYPERLINK("https://leilaoonline.net/lote/detalhe/177089", "132")</f>
      </c>
      <c r="B85" s="4" t="s">
        <f>=HYPERLINK("https://leilaoonline.net/lote/detalhe/177089", " [ LANCE POR KG ] 22 TESOURAS COM 3,53 M COMPRIMENTO 1M DE LARGURA COM VIGA DE 8" - APROXIMADAMENTE 5852 KG - VENDA NO ESTADO CONFORME LOTE EXPOSTO")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8,00</t>
        </is>
      </c>
      <c r="F85" s="4" t="inlineStr">
        <is>
          <t>0.50</t>
        </is>
      </c>
    </row>
    <row collapsed="false" customFormat="false" customHeight="false" hidden="false" ht="12.1" outlineLevel="0" r="86">
      <c r="A86" s="5" t="s">
        <f>=HYPERLINK("https://leilaoonline.net/lote/detalhe/177091", "133")</f>
      </c>
      <c r="B86" s="4" t="s">
        <f>=HYPERLINK("https://leilaoonline.net/lote/detalhe/177091", " [ LANCE POR KG ] 9 PERFIS COM 10M DE COMPRIMENTO (SÃO 2 PERFIS DE 3" JUNTOS CONFORME NA FOTO) - APROXIMADAMENTE 2124 KG - VENDA NO ESTADO CONFORME LOTE EXPOSTO")</f>
      </c>
      <c r="C86" s="4" t="inlineStr">
        <is>
          <t>Lote retirado</t>
        </is>
      </c>
      <c r="D86" s="4" t="inlineStr">
        <is>
          <t>0</t>
        </is>
      </c>
      <c r="E86" s="5" t="inlineStr">
        <is>
          <t>4,00</t>
        </is>
      </c>
      <c r="F86" s="4" t="inlineStr">
        <is>
          <t>0.50</t>
        </is>
      </c>
    </row>
    <row collapsed="false" customFormat="false" customHeight="false" hidden="false" ht="12.1" outlineLevel="0" r="87">
      <c r="A87" s="5" t="s">
        <f>=HYPERLINK("https://leilaoonline.net/lote/detalhe/177090", "134")</f>
      </c>
      <c r="B87" s="4" t="s">
        <f>=HYPERLINK("https://leilaoonline.net/lote/detalhe/177090", "GUINCHO HILO PARA 35 TONELADAS DE 15,8 METROS DE ALTURA P/ DESCARGA DE CAMINHÃO  - VENDA NO ESTADO CONFORME LOTE EXPOSTO")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135.000,00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=HYPERLINK("https://leilaoonline.net/lote/detalhe/177092", "136")</f>
      </c>
      <c r="B88" s="4" t="s">
        <f>=HYPERLINK("https://leilaoonline.net/lote/detalhe/177092", " [ LANCE POR KG ] TUBOS 10" PAREDE DE 8MM- APROXIMADAMENTE 6000 KG - VENDA NO ESTADO CONFORME LOTE EXPOSTO")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6,00</t>
        </is>
      </c>
      <c r="F88" s="4" t="inlineStr">
        <is>
          <t>0.50</t>
        </is>
      </c>
    </row>
    <row collapsed="false" customFormat="false" customHeight="false" hidden="false" ht="12.1" outlineLevel="0" r="89">
      <c r="A89" s="5" t="s">
        <f>=HYPERLINK("https://leilaoonline.net/lote/detalhe/177093", "137")</f>
      </c>
      <c r="B89" s="4" t="s">
        <f>=HYPERLINK("https://leilaoonline.net/lote/detalhe/177093", " [ LANCE POR KG ] 4 VIGAS I 12" X 11M - APROXIMADAMENTE 2816 KG - VENDA NO ESTADO CONFORME LOTE EXPOSTO")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5,00</t>
        </is>
      </c>
      <c r="F89" s="4" t="inlineStr">
        <is>
          <t>0.50</t>
        </is>
      </c>
    </row>
    <row collapsed="false" customFormat="false" customHeight="false" hidden="false" ht="12.1" outlineLevel="0" r="90">
      <c r="A90" s="5" t="s">
        <f>=HYPERLINK("https://leilaoonline.net/lote/detalhe/177094", "138")</f>
      </c>
      <c r="B90" s="4" t="s">
        <f>=HYPERLINK("https://leilaoonline.net/lote/detalhe/177094", "[ LANCE POR KG ] VIGA W 310 X 39,7 SEM USO - APROXIMADAMENTE 67 METROS E 2.670 KG - VENDA NO ESTADO CONFORME LOTE EXPOSTO")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6,50</t>
        </is>
      </c>
      <c r="F90" s="4" t="inlineStr">
        <is>
          <t>0.15</t>
        </is>
      </c>
    </row>
    <row collapsed="false" customFormat="false" customHeight="false" hidden="false" ht="12.1" outlineLevel="0" r="91">
      <c r="A91" s="5" t="s">
        <f>=HYPERLINK("https://leilaoonline.net/lote/detalhe/177124", "140")</f>
      </c>
      <c r="B91" s="4" t="s">
        <f>=HYPERLINK("https://leilaoonline.net/lote/detalhe/177124", " TANQUE DE INOX USADO PARA 15.000 L - VENDA NO ESTADO CONFORME LOTE EXPOSTO")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80.000,00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=HYPERLINK("https://leilaoonline.net/lote/detalhe/177115", "141")</f>
      </c>
      <c r="B92" s="4" t="s">
        <f>=HYPERLINK("https://leilaoonline.net/lote/detalhe/177115", " 1 CONJUNTO DE CENTRIFUGA DE AÇUCAR PARA 350KG COM MOTOR MAUSA MODELO: MV 108 PARA ATÉ 700KG - VENDA NO ESTADO CONFORME LOTE EXPOSTO")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60.000,00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=HYPERLINK("https://leilaoonline.net/lote/detalhe/177107", "142")</f>
      </c>
      <c r="B93" s="4" t="s">
        <f>=HYPERLINK("https://leilaoonline.net/lote/detalhe/177107", " 1 CONJUNTO DE CENTRIFUGA DE AÇUCAR PARA 350KG COM MOTOR MAUSA MODELO: MV 108 PARA ATÉ 700KG - VENDA NO ESTADO CONFORME LOTE EXPOSTO")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60.000,00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=HYPERLINK("https://leilaoonline.net/lote/detalhe/177101", "143")</f>
      </c>
      <c r="B94" s="4" t="s">
        <f>=HYPERLINK("https://leilaoonline.net/lote/detalhe/177101", " 1 CONJUNTO DE CENTRIFUGA DE AÇUCAR PARA 350KG COM MOTOR MAUSA MODELO: MV 108 PARA ATÉ 700KG - VENDA NO ESTADO CONFORME LOTE EXPOSTO")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60.000,00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=HYPERLINK("https://leilaoonline.net/lote/detalhe/177103", "144")</f>
      </c>
      <c r="B95" s="4" t="s">
        <f>=HYPERLINK("https://leilaoonline.net/lote/detalhe/177103", " 1 CONJUNTO DE CENTRIFUGA DE AÇUCAR PARA 350KG COM MOTOR MAUSA MODELO: MV 108 PARA ATÉ 700KG - VENDA NO ESTADO CONFORME LOTE EXPOSTO")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60.000,00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=HYPERLINK("https://leilaoonline.net/lote/detalhe/177100", "145")</f>
      </c>
      <c r="B96" s="4" t="s">
        <f>=HYPERLINK("https://leilaoonline.net/lote/detalhe/177100", " 1 CONJUNTO DE CENTRIFUGA DE AÇUCAR PARA 350KG COM MOTOR MAUSA MODELO: MV 108 PARA ATÉ 700KG - VENDA NO ESTADO CONFORME LOTE EXPOSTO")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60.000,00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=HYPERLINK("https://leilaoonline.net/lote/detalhe/177116", "146")</f>
      </c>
      <c r="B97" s="4" t="s">
        <f>=HYPERLINK("https://leilaoonline.net/lote/detalhe/177116", " 1 CONJUNTO DE CENTRIFUGA DE AÇUCAR PARA 350KG COM MOTOR MAUSA MODELO: MV 108 PARA ATÉ 700KG - VENDA NO ESTADO CONFORME LOTE EXPOSTO")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60.000,00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=HYPERLINK("https://leilaoonline.net/lote/detalhe/177096", "147")</f>
      </c>
      <c r="B98" s="4" t="s">
        <f>=HYPERLINK("https://leilaoonline.net/lote/detalhe/177096", " 1 MOTOR MAUSA PARA CENTRIFUGA MODELO MV 108 PARA ATÉ 700KG")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39.000,00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=HYPERLINK("https://leilaoonline.net/lote/detalhe/177108", "148")</f>
      </c>
      <c r="B99" s="4" t="s">
        <f>=HYPERLINK("https://leilaoonline.net/lote/detalhe/177108", " 1 PAINEL PARA CENTRIFUGA - VENDA NO ESTADO CONFORME LOTE EXPOSTO")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=HYPERLINK("https://leilaoonline.net/lote/detalhe/177123", "149")</f>
      </c>
      <c r="B100" s="4" t="s">
        <f>=HYPERLINK("https://leilaoonline.net/lote/detalhe/177123", " 1 PAINEL PARA CENTRIFUGA - VENDA NO ESTADO CONFORME LOTE EXPOSTO")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=HYPERLINK("https://leilaoonline.net/lote/detalhe/177098", "150")</f>
      </c>
      <c r="B101" s="4" t="s">
        <f>=HYPERLINK("https://leilaoonline.net/lote/detalhe/177098", " 1 PAINEL PARA CENTRIFUGA - VENDA NO ESTADO CONFORME LOTE EXPOSTO")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=HYPERLINK("https://leilaoonline.net/lote/detalhe/177120", "153")</f>
      </c>
      <c r="B102" s="4" t="s">
        <f>=HYPERLINK("https://leilaoonline.net/lote/detalhe/177120", " VALVULA GAVETA 14" USADA - VENDA NO ESTADO CONFORME LOTE EXPOSTO")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7.100,00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=HYPERLINK("https://leilaoonline.net/lote/detalhe/177112", "154")</f>
      </c>
      <c r="B103" s="4" t="s">
        <f>=HYPERLINK("https://leilaoonline.net/lote/detalhe/177112", " VALVULA GAVETA 12" USADA - VENDA NO ESTADO CONFORME LOTE EXPOSTO")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6.000,00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=HYPERLINK("https://leilaoonline.net/lote/detalhe/177104", "155")</f>
      </c>
      <c r="B104" s="4" t="s">
        <f>=HYPERLINK("https://leilaoonline.net/lote/detalhe/177104", " 1 PORQUINHO NO DIFERENCIAL TINKÃO 43 - VENDA NO ESTADO CONFORME LOTE EXPOSTO")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12.500,00</t>
        </is>
      </c>
      <c r="F104" s="4" t="inlineStr">
        <is>
          <t>2500.00</t>
        </is>
      </c>
    </row>
    <row collapsed="false" customFormat="false" customHeight="false" hidden="false" ht="12.1" outlineLevel="0" r="105">
      <c r="A105" s="5" t="s">
        <f>=HYPERLINK("https://leilaoonline.net/lote/detalhe/177118", "156")</f>
      </c>
      <c r="B105" s="4" t="s">
        <f>=HYPERLINK("https://leilaoonline.net/lote/detalhe/177118", " 2 VALVULAS ESFERA INOX - VENDA NO ESTADO CONFORME LOTE EXPOSTO")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900,00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=HYPERLINK("https://leilaoonline.net/lote/detalhe/177105", "157")</f>
      </c>
      <c r="B106" s="4" t="s">
        <f>=HYPERLINK("https://leilaoonline.net/lote/detalhe/177105", " 2 VALVULAS ESFERA INOX - VENDA NO ESTADO CONFORME LOTE EXPOSTO")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900,00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=HYPERLINK("https://leilaoonline.net/lote/detalhe/177119", "158")</f>
      </c>
      <c r="B107" s="4" t="s">
        <f>=HYPERLINK("https://leilaoonline.net/lote/detalhe/177119", " 2 VALVULAS ESFERA INOX - VENDA NO ESTADO CONFORME LOTE EXPOSTO")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=HYPERLINK("https://leilaoonline.net/lote/detalhe/177121", "159")</f>
      </c>
      <c r="B108" s="4" t="s">
        <f>=HYPERLINK("https://leilaoonline.net/lote/detalhe/177121", " 2 VALVULAS ESFERA INOX - VENDA NO ESTADO CONFORME LOTE EXPOSTO")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900,00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=HYPERLINK("https://leilaoonline.net/lote/detalhe/177113", "160")</f>
      </c>
      <c r="B109" s="4" t="s">
        <f>=HYPERLINK("https://leilaoonline.net/lote/detalhe/177113", " 2 VALVULAS ESFERA INOX - VENDA NO ESTADO CONFORME LOTE EXPOSTO")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=HYPERLINK("https://leilaoonline.net/lote/detalhe/177125", "161")</f>
      </c>
      <c r="B110" s="4" t="s">
        <f>=HYPERLINK("https://leilaoonline.net/lote/detalhe/177125", " 2 VALVULAS ESFERA INOX - VENDA NO ESTADO CONFORME LOTE EXPOSTO")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=HYPERLINK("https://leilaoonline.net/lote/detalhe/177110", "162")</f>
      </c>
      <c r="B111" s="4" t="s">
        <f>=HYPERLINK("https://leilaoonline.net/lote/detalhe/177110", " 2 VALVULAS ESFERA INOX - VENDA NO ESTADO CONFORME LOTE EXPOSTO")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900,00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=HYPERLINK("https://leilaoonline.net/lote/detalhe/177122", "163")</f>
      </c>
      <c r="B112" s="4" t="s">
        <f>=HYPERLINK("https://leilaoonline.net/lote/detalhe/177122", " 2 VALVULAS ESFERA INOX - VENDA NO ESTADO CONFORME LOTE EXPOSTO")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900,00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=HYPERLINK("https://leilaoonline.net/lote/detalhe/177099", "164")</f>
      </c>
      <c r="B113" s="4" t="s">
        <f>=HYPERLINK("https://leilaoonline.net/lote/detalhe/177099", " 2 VALVULAS ESFERA INOX - VENDA NO ESTADO CONFORME LOTE EXPOSTO")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900,00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=HYPERLINK("https://leilaoonline.net/lote/detalhe/177102", "165")</f>
      </c>
      <c r="B114" s="4" t="s">
        <f>=HYPERLINK("https://leilaoonline.net/lote/detalhe/177102", " 2 VALVULAS ESFERA INOX - VENDA NO ESTADO CONFORME LOTE EXPOSTO")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900,00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=HYPERLINK("https://leilaoonline.net/lote/detalhe/177097", "166")</f>
      </c>
      <c r="B115" s="4" t="s">
        <f>=HYPERLINK("https://leilaoonline.net/lote/detalhe/177097", " 1 VALVULA GAVETA 4" - VENDA NO ESTADO CONFORME LOTE EXPOSTO")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1.500,00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=HYPERLINK("https://leilaoonline.net/lote/detalhe/177114", "167")</f>
      </c>
      <c r="B116" s="4" t="s">
        <f>=HYPERLINK("https://leilaoonline.net/lote/detalhe/177114", " 1 VALVULA GAVETA 4" - VENDA NO ESTADO CONFORME LOTE EXPOSTO")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1.500,00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=HYPERLINK("https://leilaoonline.net/lote/detalhe/177111", "169")</f>
      </c>
      <c r="B117" s="4" t="s">
        <f>=HYPERLINK("https://leilaoonline.net/lote/detalhe/177111", " 1 VALVULA GAVETA 5" - VENDA NO ESTADO CONFORME LOTE EXPOSTO")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2.200,00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=HYPERLINK("https://leilaoonline.net/lote/detalhe/177095", "170")</f>
      </c>
      <c r="B118" s="4" t="s">
        <f>=HYPERLINK("https://leilaoonline.net/lote/detalhe/177095", " 1 TERNO MOENDA DEDINI 18 X 30 - VENDA NO ESTADO CONFORME LOTE EXPOSTO")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35.000,00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=HYPERLINK("https://leilaoonline.net/lote/detalhe/177117", "171")</f>
      </c>
      <c r="B119" s="4" t="s">
        <f>=HYPERLINK("https://leilaoonline.net/lote/detalhe/177117", " 1 TERNO MOENDA DEDINI 18 X 30 - VENDA NO ESTADO CONFORME LOTE EXPOSTO")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35.000,00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=HYPERLINK("https://leilaoonline.net/lote/detalhe/177106", "172")</f>
      </c>
      <c r="B120" s="4" t="s">
        <f>=HYPERLINK("https://leilaoonline.net/lote/detalhe/177106", " 1 TERNO MOENDA DEDINI 18 X 30 - VENDA NO ESTADO CONFORME LOTE EXPOSTO")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35.000,00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=HYPERLINK("https://leilaoonline.net/lote/detalhe/177109", "173")</f>
      </c>
      <c r="B121" s="4" t="s">
        <f>=HYPERLINK("https://leilaoonline.net/lote/detalhe/177109", " [ LANCE POR KG ] PÉ DIREITO TUBOLAR 5" X 3000MM - 8 UNIDADES - APROX. 416 KG - VENDA NO ESTADO CONFORME LOTE EXPOSTO")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3,00</t>
        </is>
      </c>
      <c r="F121" s="4" t="inlineStr">
        <is>
          <t>0.20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2026-08-13T13:58:52.00Z</dcterms:created>
  <dc:creator>Tellks Tecnologia</dc:creator>
  <cp:revision>0</cp:revision>
</cp:coreProperties>
</file>