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New H., Valm., Etc • Empilhadeira • Pá Carreg. • Carretas • Impl. Agrícs.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=HYPERLINK("https://leilaoonline.net/lote/detalhe/176641", "100")</f>
      </c>
      <c r="B11" s="4" t="s">
        <f>=HYPERLINK("https://leilaoonline.net/lote/detalhe/176641", "veja o vídeo!! TRATOR NEW HOLLAND TS 110CV 4X4; ANO 2012")</f>
      </c>
      <c r="C11" s="4" t="inlineStr">
        <is>
          <t>Não vendido</t>
        </is>
      </c>
      <c r="D11" s="4" t="inlineStr">
        <is>
          <t>60</t>
        </is>
      </c>
      <c r="E11" s="5" t="inlineStr">
        <is>
          <t>180.000,00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=HYPERLINK("https://leilaoonline.net/lote/detalhe/176653", "101")</f>
      </c>
      <c r="B12" s="4" t="s">
        <f>=HYPERLINK("https://leilaoonline.net/lote/detalhe/176653", "EMPILHADEIRA CLARK; ANO INDEFINIDO; MOTOR À DIESEL; CAPACIDADE 7 TONELADAS; TORRE DE 4 METROS")</f>
      </c>
      <c r="C12" s="4" t="inlineStr">
        <is>
          <t>Não vendido</t>
        </is>
      </c>
      <c r="D12" s="4" t="inlineStr">
        <is>
          <t>44</t>
        </is>
      </c>
      <c r="E12" s="5" t="inlineStr">
        <is>
          <t>60.000,00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=HYPERLINK("https://leilaoonline.net/lote/detalhe/176642", "105")</f>
      </c>
      <c r="B13" s="4" t="s">
        <f>=HYPERLINK("https://leilaoonline.net/lote/detalhe/176642", "veja o vídeo!! PÁ CARREGADEIRA; CATERPILLAR 930; ANO 1985; FREIO A DISCO - FUNCIONANDO")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77.000,00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=HYPERLINK("https://leilaoonline.net/lote/detalhe/176646", "110")</f>
      </c>
      <c r="B14" s="4" t="s">
        <f>=HYPERLINK("https://leilaoonline.net/lote/detalhe/176646", "TRATOR MASSEY FERGUSON 50X; ANO 1970 - FUNCIONANDO")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17.500,00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=HYPERLINK("https://leilaoonline.net/lote/detalhe/176644", "112")</f>
      </c>
      <c r="B15" s="4" t="s">
        <f>=HYPERLINK("https://leilaoonline.net/lote/detalhe/176644", "VALMET KD112; SEM ANO DE IDENTIFICAÇÃO - FUNCIONANDO")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10.500,00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=HYPERLINK("https://leilaoonline.net/lote/detalhe/176645", "113")</f>
      </c>
      <c r="B16" s="4" t="s">
        <f>=HYPERLINK("https://leilaoonline.net/lote/detalhe/176645", "TRATOR FORD 4610; ANO 1989 - FUNCIONANDO")</f>
      </c>
      <c r="C16" s="4" t="inlineStr">
        <is>
          <t>Não vendido</t>
        </is>
      </c>
      <c r="D16" s="4" t="inlineStr">
        <is>
          <t>83</t>
        </is>
      </c>
      <c r="E16" s="5" t="inlineStr">
        <is>
          <t>35.000,00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=HYPERLINK("https://leilaoonline.net/lote/detalhe/176647", "114")</f>
      </c>
      <c r="B17" s="4" t="s">
        <f>=HYPERLINK("https://leilaoonline.net/lote/detalhe/176647", "TRATOR MASSEY FERGUSON 65X; ANO 1970 - FUNCIONANDO")</f>
      </c>
      <c r="C17" s="4" t="inlineStr">
        <is>
          <t>Não vendido</t>
        </is>
      </c>
      <c r="D17" s="4" t="inlineStr">
        <is>
          <t>86</t>
        </is>
      </c>
      <c r="E17" s="5" t="inlineStr">
        <is>
          <t>24.000,00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=HYPERLINK("https://leilaoonline.net/lote/detalhe/176648", "117")</f>
      </c>
      <c r="B18" s="4" t="s">
        <f>=HYPERLINK("https://leilaoonline.net/lote/detalhe/176648", "TRATOR FORD MAJOR; ANO 1960 - FUNCIONANDO")</f>
      </c>
      <c r="C18" s="4" t="inlineStr">
        <is>
          <t>Vendido</t>
        </is>
      </c>
      <c r="D18" s="4" t="inlineStr">
        <is>
          <t>36</t>
        </is>
      </c>
      <c r="E18" s="5" t="inlineStr">
        <is>
          <t>18.500,00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=HYPERLINK("https://leilaoonline.net/lote/detalhe/176643", "121")</f>
      </c>
      <c r="B19" s="4" t="s">
        <f>=HYPERLINK("https://leilaoonline.net/lote/detalhe/176643", "TRATOR MASSEY FERGUSON 65X; ANO 73; CANELA QUADRADA; 3 MARCHAS - FUNCIONANDO")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22.500,00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=HYPERLINK("https://leilaoonline.net/lote/detalhe/176649", "125")</f>
      </c>
      <c r="B20" s="4" t="s">
        <f>=HYPERLINK("https://leilaoonline.net/lote/detalhe/176649", "veja o vídeo!! TRATOR MASSEY FERGUSON 65 X; ANO 71; CANELA REDONDA; 3 MARCHAS")</f>
      </c>
      <c r="C20" s="4" t="inlineStr">
        <is>
          <t>Não vendido</t>
        </is>
      </c>
      <c r="D20" s="4" t="inlineStr">
        <is>
          <t>47</t>
        </is>
      </c>
      <c r="E20" s="5" t="inlineStr">
        <is>
          <t>19.500,00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=HYPERLINK("https://leilaoonline.net/lote/detalhe/176651", "159")</f>
      </c>
      <c r="B21" s="4" t="s">
        <f>=HYPERLINK("https://leilaoonline.net/lote/detalhe/176651", "SUCATA DE TRELIÇA, TELHAS E OUTROS")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=HYPERLINK("https://leilaoonline.net/lote/detalhe/176650", "160")</f>
      </c>
      <c r="B22" s="4" t="s">
        <f>=HYPERLINK("https://leilaoonline.net/lote/detalhe/176650", "LANCHA (INFORMAÇÕES NAS ESPECIFICAÇÕES)")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=HYPERLINK("https://leilaoonline.net/lote/detalhe/176652", "164")</f>
      </c>
      <c r="B23" s="4" t="s">
        <f>=HYPERLINK("https://leilaoonline.net/lote/detalhe/176652", "CARRETEL DE IRRIGAÇÃO ASPERFLEX DE 75 MM (APROXIMADAMENTE 250M DE MANGUEIRA)")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=HYPERLINK("https://leilaoonline.net/lote/detalhe/176664", "166")</f>
      </c>
      <c r="B24" s="4" t="s">
        <f>=HYPERLINK("https://leilaoonline.net/lote/detalhe/176664", "LOTE COM 4 EXAUSTORES CENTRIFUGO")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=HYPERLINK("https://leilaoonline.net/lote/detalhe/176665", "167")</f>
      </c>
      <c r="B25" s="4" t="s">
        <f>=HYPERLINK("https://leilaoonline.net/lote/detalhe/176665", "GRADE ARADORA 14X28; ESP. 235MM; MARCA BALDAN")</f>
      </c>
      <c r="C25" s="4" t="inlineStr">
        <is>
          <t>Vendido</t>
        </is>
      </c>
      <c r="D25" s="4" t="inlineStr">
        <is>
          <t>1</t>
        </is>
      </c>
      <c r="E25" s="5" t="inlineStr">
        <is>
          <t>15.000,00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=HYPERLINK("https://leilaoonline.net/lote/detalhe/176666", "168")</f>
      </c>
      <c r="B26" s="4" t="s">
        <f>=HYPERLINK("https://leilaoonline.net/lote/detalhe/176666", "ROÇADEIRA; MARCA SANTA ISABEL; 1,70M DE CORTE; GIRO LIVRE; REGULAGEM DE ALTURA")</f>
      </c>
      <c r="C26" s="4" t="inlineStr">
        <is>
          <t>Não vendido</t>
        </is>
      </c>
      <c r="D26" s="4" t="inlineStr">
        <is>
          <t>40</t>
        </is>
      </c>
      <c r="E26" s="5" t="inlineStr">
        <is>
          <t>7.000,00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=HYPERLINK("https://leilaoonline.net/lote/detalhe/176662", "169")</f>
      </c>
      <c r="B27" s="4" t="s">
        <f>=HYPERLINK("https://leilaoonline.net/lote/detalhe/176662", "ADUBADEIRA")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=HYPERLINK("https://leilaoonline.net/lote/detalhe/176663", "170")</f>
      </c>
      <c r="B28" s="4" t="s">
        <f>=HYPERLINK("https://leilaoonline.net/lote/detalhe/176663", "GRADE ARADORA DE BOI; 12 DISCOS")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=HYPERLINK("https://leilaoonline.net/lote/detalhe/176656", "180")</f>
      </c>
      <c r="B29" s="4" t="s">
        <f>=HYPERLINK("https://leilaoonline.net/lote/detalhe/176656", "ARADO AIVECA; MARCA IKEDA; 3 HASTES COM DESARME DE MOLA")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=HYPERLINK("https://leilaoonline.net/lote/detalhe/176657", "181")</f>
      </c>
      <c r="B30" s="4" t="s">
        <f>=HYPERLINK("https://leilaoonline.net/lote/detalhe/176657", "ARADO TATU; 3 HASTES FIXAS")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=HYPERLINK("https://leilaoonline.net/lote/detalhe/176658", "182")</f>
      </c>
      <c r="B31" s="4" t="s">
        <f>=HYPERLINK("https://leilaoonline.net/lote/detalhe/176658", "ARADO MASCHIETTO; 3 HASTES FIXAS")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=HYPERLINK("https://leilaoonline.net/lote/detalhe/176654", "184")</f>
      </c>
      <c r="B32" s="4" t="s">
        <f>=HYPERLINK("https://leilaoonline.net/lote/detalhe/176654", "ARADO SANTA IZABEL; COM REVERSÍVEL; 3 BACIAS")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=HYPERLINK("https://leilaoonline.net/lote/detalhe/176655", "185")</f>
      </c>
      <c r="B33" s="4" t="s">
        <f>=HYPERLINK("https://leilaoonline.net/lote/detalhe/176655", "ADUBADEIRA TATU; 4 LINHAS")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=HYPERLINK("https://leilaoonline.net/lote/detalhe/176659", "186")</f>
      </c>
      <c r="B34" s="4" t="s">
        <f>=HYPERLINK("https://leilaoonline.net/lote/detalhe/176659", "PICADEIRA DE CANA; COM ESTEIRA")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2.650,00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=HYPERLINK("https://leilaoonline.net/lote/detalhe/176660", "187")</f>
      </c>
      <c r="B35" s="4" t="s">
        <f>=HYPERLINK("https://leilaoonline.net/lote/detalhe/176660", "CALCAREADEIRA DE 2 RODAS")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=HYPERLINK("https://leilaoonline.net/lote/detalhe/176661", "188")</f>
      </c>
      <c r="B36" s="4" t="s">
        <f>=HYPERLINK("https://leilaoonline.net/lote/detalhe/176661", "ADUBADEIRA CALCAREADEIRA VICON")</f>
      </c>
      <c r="C36" s="4" t="inlineStr">
        <is>
          <t>Vendido</t>
        </is>
      </c>
      <c r="D36" s="4" t="inlineStr">
        <is>
          <t>21</t>
        </is>
      </c>
      <c r="E36" s="5" t="inlineStr">
        <is>
          <t>4.000,00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=HYPERLINK("https://leilaoonline.net/lote/detalhe/176667", "189")</f>
      </c>
      <c r="B37" s="4" t="s">
        <f>=HYPERLINK("https://leilaoonline.net/lote/detalhe/176667", "ENSILADEIRA MENTA; ANO 2013 -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=HYPERLINK("https://leilaoonline.net/lote/detalhe/176668", "190")</f>
      </c>
      <c r="B38" s="4" t="s">
        <f>=HYPERLINK("https://leilaoonline.net/lote/detalhe/176668", "ROÇADEIRA AGR.; ANO 2001")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=HYPERLINK("https://leilaoonline.net/lote/detalhe/176674", "191")</f>
      </c>
      <c r="B39" s="4" t="s">
        <f>=HYPERLINK("https://leilaoonline.net/lote/detalhe/176674", "SUBSOLADOR 9 HASTES DE CONTROLE REMOTO")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1.750,00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=HYPERLINK("https://leilaoonline.net/lote/detalhe/176669", "192")</f>
      </c>
      <c r="B40" s="4" t="s">
        <f>=HYPERLINK("https://leilaoonline.net/lote/detalhe/176669", "JOGO DE RODAS COM PNEUS FORD; 6 FUROS; 265X65XR17")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=HYPERLINK("https://leilaoonline.net/lote/detalhe/176675", "193")</f>
      </c>
      <c r="B41" s="4" t="s">
        <f>=HYPERLINK("https://leilaoonline.net/lote/detalhe/176675", "TANQUE 2000L; MARCA FMC")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=HYPERLINK("https://leilaoonline.net/lote/detalhe/176676", "194")</f>
      </c>
      <c r="B42" s="4" t="s">
        <f>=HYPERLINK("https://leilaoonline.net/lote/detalhe/176676", "BATEDEIRA DE CEREAIS; MARCA MIAC CM3RA")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=HYPERLINK("https://leilaoonline.net/lote/detalhe/176679", "197")</f>
      </c>
      <c r="B43" s="4" t="s">
        <f>=HYPERLINK("https://leilaoonline.net/lote/detalhe/176679", "BAÚ PARA CARGA VIVA - COMPRIMENTO 6.45, ALTURA 2.40, LARGURA 2.50")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=HYPERLINK("https://leilaoonline.net/lote/detalhe/176680", "198")</f>
      </c>
      <c r="B44" s="4" t="s">
        <f>=HYPERLINK("https://leilaoonline.net/lote/detalhe/176680", "MUNCK MOTOCANA (NO ESTADO)")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=HYPERLINK("https://leilaoonline.net/lote/detalhe/176681", "199")</f>
      </c>
      <c r="B45" s="4" t="s">
        <f>=HYPERLINK("https://leilaoonline.net/lote/detalhe/176681", "CAÇAMBA PARA CAMINHÃO TOCO COM BOMBA")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5.750,00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=HYPERLINK("https://leilaoonline.net/lote/detalhe/176678", "200")</f>
      </c>
      <c r="B46" s="4" t="s">
        <f>=HYPERLINK("https://leilaoonline.net/lote/detalhe/176678", "GAIOLA BOIADEIRA; ANO 2014; COMPRIMENTO DA GAIOLA: 7M X 2,50M")</f>
      </c>
      <c r="C46" s="4" t="inlineStr">
        <is>
          <t>Não vendido</t>
        </is>
      </c>
      <c r="D46" s="4" t="inlineStr">
        <is>
          <t>11</t>
        </is>
      </c>
      <c r="E46" s="5" t="inlineStr">
        <is>
          <t>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=HYPERLINK("https://leilaoonline.net/lote/detalhe/176677", "201")</f>
      </c>
      <c r="B47" s="4" t="s">
        <f>=HYPERLINK("https://leilaoonline.net/lote/detalhe/176677", "SAID; 4M DE COMP.; 2,20 DE LARG.; 2,30 DE ALT.")</f>
      </c>
      <c r="C47" s="4" t="inlineStr">
        <is>
          <t>Não vendido</t>
        </is>
      </c>
      <c r="D47" s="4" t="inlineStr">
        <is>
          <t>23</t>
        </is>
      </c>
      <c r="E47" s="5" t="inlineStr">
        <is>
          <t>3.800,00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=HYPERLINK("https://leilaoonline.net/lote/detalhe/176673", "203")</f>
      </c>
      <c r="B48" s="4" t="s">
        <f>=HYPERLINK("https://leilaoonline.net/lote/detalhe/176673", "SAIDER MARCA FACHINI 7000X2; 4X2; 80 ASSOALHO CHAPEADO")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=HYPERLINK("https://leilaoonline.net/lote/detalhe/176671", "204")</f>
      </c>
      <c r="B49" s="4" t="s">
        <f>=HYPERLINK("https://leilaoonline.net/lote/detalhe/176671", "SAIDER (MEDIDAS: 6,60M DE COMPRIMENTO, 2,60 DE LARGURA; 2,90 DE ALTURA); ASSOALHO CHAPA DE FERRO")</f>
      </c>
      <c r="C49" s="4" t="inlineStr">
        <is>
          <t>Não vendido</t>
        </is>
      </c>
      <c r="D49" s="4" t="inlineStr">
        <is>
          <t>13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=HYPERLINK("https://leilaoonline.net/lote/detalhe/176670", "205")</f>
      </c>
      <c r="B50" s="4" t="s">
        <f>=HYPERLINK("https://leilaoonline.net/lote/detalhe/176670", "CARRETA PARA TRATOR")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1.150,00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=HYPERLINK("https://leilaoonline.net/lote/detalhe/176672", "206")</f>
      </c>
      <c r="B51" s="4" t="s">
        <f>=HYPERLINK("https://leilaoonline.net/lote/detalhe/176672", "CARRETA PARA PLANTIO DE CANA")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1.750,00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=HYPERLINK("https://leilaoonline.net/lote/detalhe/176682", "207")</f>
      </c>
      <c r="B52" s="4" t="s">
        <f>=HYPERLINK("https://leilaoonline.net/lote/detalhe/176682", "CARROCERIA PARA CAMINHÃO; MERCEDES BENZ; 7,30 METROS DE COMPRIMENTO")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=HYPERLINK("https://leilaoonline.net/lote/detalhe/176683", "208")</f>
      </c>
      <c r="B53" s="4" t="s">
        <f>=HYPERLINK("https://leilaoonline.net/lote/detalhe/176683", "CONTAINER MARÍTIMO DE 6 METROS")</f>
      </c>
      <c r="C53" s="4" t="inlineStr">
        <is>
          <t>Não vendido</t>
        </is>
      </c>
      <c r="D53" s="4" t="inlineStr">
        <is>
          <t>18</t>
        </is>
      </c>
      <c r="E53" s="5" t="inlineStr">
        <is>
          <t>5.250,00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=HYPERLINK("https://leilaoonline.net/lote/detalhe/176684", "209")</f>
      </c>
      <c r="B54" s="4" t="s">
        <f>=HYPERLINK("https://leilaoonline.net/lote/detalhe/176684", "CARROÇA COM FREIO E ARREIO")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=HYPERLINK("https://leilaoonline.net/lote/detalhe/176694", "210")</f>
      </c>
      <c r="B55" s="4" t="s">
        <f>=HYPERLINK("https://leilaoonline.net/lote/detalhe/176694", "BAÚ PARA CAMINHÃO 3/4 (COMPRIMENTO 4.20; LARGURA 2.30; ALTURA 2.10)")</f>
      </c>
      <c r="C55" s="4" t="inlineStr">
        <is>
          <t>Não vendido</t>
        </is>
      </c>
      <c r="D55" s="4" t="inlineStr">
        <is>
          <t>15</t>
        </is>
      </c>
      <c r="E55" s="5" t="inlineStr">
        <is>
          <t>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=HYPERLINK("https://leilaoonline.net/lote/detalhe/176685", "211")</f>
      </c>
      <c r="B56" s="4" t="s">
        <f>=HYPERLINK("https://leilaoonline.net/lote/detalhe/176685", "GAIOLA BOIADEIRA (DE MERCEDES BENZ 608)")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=HYPERLINK("https://leilaoonline.net/lote/detalhe/176690", "212")</f>
      </c>
      <c r="B57" s="4" t="s">
        <f>=HYPERLINK("https://leilaoonline.net/lote/detalhe/176690", "CARRETA DE FERRO DE 4x2 METROS")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=HYPERLINK("https://leilaoonline.net/lote/detalhe/176686", "215")</f>
      </c>
      <c r="B58" s="4" t="s">
        <f>=HYPERLINK("https://leilaoonline.net/lote/detalhe/176686", "CARRETA 2 RODAS")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1.150,00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=HYPERLINK("https://leilaoonline.net/lote/detalhe/176687", "219")</f>
      </c>
      <c r="B59" s="4" t="s">
        <f>=HYPERLINK("https://leilaoonline.net/lote/detalhe/176687", "ELEVADOR PARA CARRETA BIM DE 4 X 0.6 METROS")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=HYPERLINK("https://leilaoonline.net/lote/detalhe/176688", "220")</f>
      </c>
      <c r="B60" s="4" t="s">
        <f>=HYPERLINK("https://leilaoonline.net/lote/detalhe/176688", "4 PNEUS (MEDIDA 600-65-28)")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=HYPERLINK("https://leilaoonline.net/lote/detalhe/176689", "222")</f>
      </c>
      <c r="B61" s="4" t="s">
        <f>=HYPERLINK("https://leilaoonline.net/lote/detalhe/176689", "CONCHA PARA CARREGADEIRA; DE 1.8 METROS DE LARGURA")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=HYPERLINK("https://leilaoonline.net/lote/detalhe/176691", "1090")</f>
      </c>
      <c r="B62" s="4" t="s">
        <f>=HYPERLINK("https://leilaoonline.net/lote/detalhe/176691", "RACK FURAKAWA RACK ABERTO ENTERPRISE 45U")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=HYPERLINK("https://leilaoonline.net/lote/detalhe/176693", "1091")</f>
      </c>
      <c r="B63" s="4" t="s">
        <f>=HYPERLINK("https://leilaoonline.net/lote/detalhe/176693", "AR CONDICIONADO DE JANELA 18.000 BTUS; MARCA SPRINGER; QUENTE E FRIO")</f>
      </c>
      <c r="C63" s="4" t="inlineStr">
        <is>
          <t>Vendido</t>
        </is>
      </c>
      <c r="D63" s="4" t="inlineStr">
        <is>
          <t>1</t>
        </is>
      </c>
      <c r="E63" s="5" t="inlineStr">
        <is>
          <t>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=HYPERLINK("https://leilaoonline.net/lote/detalhe/176692", "1127")</f>
      </c>
      <c r="B64" s="4" t="s">
        <f>=HYPERLINK("https://leilaoonline.net/lote/detalhe/176692", "BROCA PARA CONCRETO; BOSCH SPEED X; SDS MAX; MEDIDAS 35X800X920MM (NOVA)")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2026-04-13T17:03:59.00Z</dcterms:created>
  <dc:creator>Tellks Tecnologia</dc:creator>
  <cp:revision>0</cp:revision>
</cp:coreProperties>
</file>