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Parati Patrulh. 1.8 • Passats • Gol CL • Palio • S10 2.4 • Camionetas • Fuscas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19/04/2023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=HYPERLINK("https://leilaoonline.net/lote/detalhe/173802", "100")</f>
      </c>
      <c r="B11" s="4" t="s">
        <f>=HYPERLINK("https://leilaoonline.net/lote/detalhe/173802", "CAMINHÃO M. BENZ/L 1618; 1995/1995; BRANCA; DIESEL - FUNCIONANDO")</f>
      </c>
      <c r="C11" s="4" t="inlineStr">
        <is>
          <t>Não vendido</t>
        </is>
      </c>
      <c r="D11" s="4" t="inlineStr">
        <is>
          <t>34</t>
        </is>
      </c>
      <c r="E11" s="5" t="inlineStr">
        <is>
          <t>64.000,00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=HYPERLINK("https://leilaoonline.net/lote/detalhe/174064", "101")</f>
      </c>
      <c r="B12" s="4" t="s">
        <f>=HYPERLINK("https://leilaoonline.net/lote/detalhe/174064", "VW/GOL GL 1.8; 1993/1993; VERMELHA; ALCOOL - FUNCIONANDO")</f>
      </c>
      <c r="C12" s="4" t="inlineStr">
        <is>
          <t>Não vendido</t>
        </is>
      </c>
      <c r="D12" s="4" t="inlineStr">
        <is>
          <t>39</t>
        </is>
      </c>
      <c r="E12" s="5" t="inlineStr">
        <is>
          <t>13.250,00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=HYPERLINK("https://leilaoonline.net/lote/detalhe/173821", "102")</f>
      </c>
      <c r="B13" s="4" t="s">
        <f>=HYPERLINK("https://leilaoonline.net/lote/detalhe/173821", "veja o vídeo!! YAMAHA/DT 180 Z; 1990/1990; BRANCA; GASOLINA - FUNCIONANDO")</f>
      </c>
      <c r="C13" s="4" t="inlineStr">
        <is>
          <t>Vendido</t>
        </is>
      </c>
      <c r="D13" s="4" t="inlineStr">
        <is>
          <t>45</t>
        </is>
      </c>
      <c r="E13" s="5" t="inlineStr">
        <is>
          <t>13.250,00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=HYPERLINK("https://leilaoonline.net/lote/detalhe/173812", "103")</f>
      </c>
      <c r="B14" s="4" t="s">
        <f>=HYPERLINK("https://leilaoonline.net/lote/detalhe/173812", "veja o vídeo!! VW/PARATI PATRULH. 1.8; 2006/2007; AZUL; ALCO./GASOL. - FUNCIONANDO")</f>
      </c>
      <c r="C14" s="4" t="inlineStr">
        <is>
          <t>Não vendido</t>
        </is>
      </c>
      <c r="D14" s="4" t="inlineStr">
        <is>
          <t>35</t>
        </is>
      </c>
      <c r="E14" s="5" t="inlineStr">
        <is>
          <t>23.500,00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=HYPERLINK("https://leilaoonline.net/lote/detalhe/173814", "104")</f>
      </c>
      <c r="B15" s="4" t="s">
        <f>=HYPERLINK("https://leilaoonline.net/lote/detalhe/173814", "CAMINHONETE GM/S10 2.8 D; 2002/2002; BRANCA; DIESEL - FUNCIONANDO")</f>
      </c>
      <c r="C15" s="4" t="inlineStr">
        <is>
          <t>Não vendido</t>
        </is>
      </c>
      <c r="D15" s="4" t="inlineStr">
        <is>
          <t>52</t>
        </is>
      </c>
      <c r="E15" s="5" t="inlineStr">
        <is>
          <t>30.500,00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=HYPERLINK("https://leilaoonline.net/lote/detalhe/173816", "105")</f>
      </c>
      <c r="B16" s="4" t="s">
        <f>=HYPERLINK("https://leilaoonline.net/lote/detalhe/173816", "FIAT PALIO WEEKEND 1.6 16V; 2002/2003; PRETA; GASOLINA - FROTA 995 - FUNCIONANDO")</f>
      </c>
      <c r="C16" s="4" t="inlineStr">
        <is>
          <t>Não vendido</t>
        </is>
      </c>
      <c r="D16" s="4" t="inlineStr">
        <is>
          <t>15</t>
        </is>
      </c>
      <c r="E16" s="5" t="inlineStr">
        <is>
          <t>5.000,00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=HYPERLINK("https://leilaoonline.net/lote/detalhe/173805", "106")</f>
      </c>
      <c r="B17" s="4" t="s">
        <f>=HYPERLINK("https://leilaoonline.net/lote/detalhe/173805", "CAMINHÃO M. BENZ/L 1620; 1997/1997; BRANCA; DIESEL; BASCULANTE; DIFERENCIAL ROCKWEEL - FUNCIONANDO")</f>
      </c>
      <c r="C17" s="4" t="inlineStr">
        <is>
          <t>Não vendido</t>
        </is>
      </c>
      <c r="D17" s="4" t="inlineStr">
        <is>
          <t>38</t>
        </is>
      </c>
      <c r="E17" s="5" t="inlineStr">
        <is>
          <t>82.000,00</t>
        </is>
      </c>
      <c r="F17" s="4" t="inlineStr">
        <is>
          <t>1500.00</t>
        </is>
      </c>
    </row>
    <row collapsed="false" customFormat="false" customHeight="false" hidden="false" ht="12.1" outlineLevel="0" r="18">
      <c r="A18" s="5" t="s">
        <f>=HYPERLINK("https://leilaoonline.net/lote/detalhe/173815", "108")</f>
      </c>
      <c r="B18" s="4" t="s">
        <f>=HYPERLINK("https://leilaoonline.net/lote/detalhe/173815", "CAMIONETA GM/CHEVROLET D10; 1984/1984; BRANCA; DIESEL - FUNCIONANDO")</f>
      </c>
      <c r="C18" s="4" t="inlineStr">
        <is>
          <t>Vendido</t>
        </is>
      </c>
      <c r="D18" s="4" t="inlineStr">
        <is>
          <t>47</t>
        </is>
      </c>
      <c r="E18" s="5" t="inlineStr">
        <is>
          <t>31.000,00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=HYPERLINK("https://leilaoonline.net/lote/detalhe/173808", "109")</f>
      </c>
      <c r="B19" s="4" t="s">
        <f>=HYPERLINK("https://leilaoonline.net/lote/detalhe/173808", "veja o vídeo!! VW/FUSCA 1300; 1968/1968; BRANCA; GASOLINA - FUNCIONANDO")</f>
      </c>
      <c r="C19" s="4" t="inlineStr">
        <is>
          <t>Não vendido</t>
        </is>
      </c>
      <c r="D19" s="4" t="inlineStr">
        <is>
          <t>18</t>
        </is>
      </c>
      <c r="E19" s="5" t="inlineStr">
        <is>
          <t>11.000,00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=HYPERLINK("https://leilaoonline.net/lote/detalhe/173820", "110")</f>
      </c>
      <c r="B20" s="4" t="s">
        <f>=HYPERLINK("https://leilaoonline.net/lote/detalhe/173820", "veja o vídeo!! VW/GOL CL; 1989/1989; BEGE; GASOLINA - FUNCIONANDO")</f>
      </c>
      <c r="C20" s="4" t="inlineStr">
        <is>
          <t>Não vendido</t>
        </is>
      </c>
      <c r="D20" s="4" t="inlineStr">
        <is>
          <t>25</t>
        </is>
      </c>
      <c r="E20" s="5" t="inlineStr">
        <is>
          <t>7.250,00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=HYPERLINK("https://leilaoonline.net/lote/detalhe/173804", "111")</f>
      </c>
      <c r="B21" s="4" t="s">
        <f>=HYPERLINK("https://leilaoonline.net/lote/detalhe/173804", "CAMINHÃO M. BENZ/L 1313; 1974/1974; VERMELHA; DIESEL; DIREÇÃO HIDRÁULICA; TURBINADO - FUNCIONANDO")</f>
      </c>
      <c r="C21" s="4" t="inlineStr">
        <is>
          <t>Não vendido</t>
        </is>
      </c>
      <c r="D21" s="4" t="inlineStr">
        <is>
          <t>77</t>
        </is>
      </c>
      <c r="E21" s="5" t="inlineStr">
        <is>
          <t>43.000,00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=HYPERLINK("https://leilaoonline.net/lote/detalhe/173819", "112")</f>
      </c>
      <c r="B22" s="4" t="s">
        <f>=HYPERLINK("https://leilaoonline.net/lote/detalhe/173819", "CAMINHÃO FORD/F4000; 1984/1984; AMARELA; DIESEL; MOTOR MWM226 - FUNCIONANDO")</f>
      </c>
      <c r="C22" s="4" t="inlineStr">
        <is>
          <t>Não vendido</t>
        </is>
      </c>
      <c r="D22" s="4" t="inlineStr">
        <is>
          <t>30</t>
        </is>
      </c>
      <c r="E22" s="5" t="inlineStr">
        <is>
          <t>27.000,00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=HYPERLINK("https://leilaoonline.net/lote/detalhe/173807", "113")</f>
      </c>
      <c r="B23" s="4" t="s">
        <f>=HYPERLINK("https://leilaoonline.net/lote/detalhe/173807", "veja o vídeo!! VW/PASSAT FLASH; 1987/1987; VERMELHA; ALCOOL - FUNCIONANDO")</f>
      </c>
      <c r="C23" s="4" t="inlineStr">
        <is>
          <t>Não vendido</t>
        </is>
      </c>
      <c r="D23" s="4" t="inlineStr">
        <is>
          <t>38</t>
        </is>
      </c>
      <c r="E23" s="5" t="inlineStr">
        <is>
          <t>20.000,00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=HYPERLINK("https://leilaoonline.net/lote/detalhe/173810", "114")</f>
      </c>
      <c r="B24" s="4" t="s">
        <f>=HYPERLINK("https://leilaoonline.net/lote/detalhe/173810", "veja o vídeo!! FORD/ESCORT L; 1993/1994; DOURADA; GASOLINA - FUNCIONANDO")</f>
      </c>
      <c r="C24" s="4" t="inlineStr">
        <is>
          <t>Não vendido</t>
        </is>
      </c>
      <c r="D24" s="4" t="inlineStr">
        <is>
          <t>24</t>
        </is>
      </c>
      <c r="E24" s="5" t="inlineStr">
        <is>
          <t>5.850,00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=HYPERLINK("https://leilaoonline.net/lote/detalhe/173811", "115")</f>
      </c>
      <c r="B25" s="4" t="s">
        <f>=HYPERLINK("https://leilaoonline.net/lote/detalhe/173811", "CAMIONETA FORD/SR DESERTER; 1993/1993; BRANCA; DIESEL; TURBINADA; HIDRÁULICA (DESLIGA NA CHAVE) - FUNCIONANDO")</f>
      </c>
      <c r="C25" s="4" t="inlineStr">
        <is>
          <t>Não vendido</t>
        </is>
      </c>
      <c r="D25" s="4" t="inlineStr">
        <is>
          <t>27</t>
        </is>
      </c>
      <c r="E25" s="5" t="inlineStr">
        <is>
          <t>37.250,00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=HYPERLINK("https://leilaoonline.net/lote/detalhe/173798", "116")</f>
      </c>
      <c r="B26" s="4" t="s">
        <f>=HYPERLINK("https://leilaoonline.net/lote/detalhe/173798", "veja o vídeo!! VW/GOL 1.8; 2000/2001; VERMELHA; GASOLINA - FUNCIONANDO")</f>
      </c>
      <c r="C26" s="4" t="inlineStr">
        <is>
          <t>Não vendido</t>
        </is>
      </c>
      <c r="D26" s="4" t="inlineStr">
        <is>
          <t>24</t>
        </is>
      </c>
      <c r="E26" s="5" t="inlineStr">
        <is>
          <t>7.000,00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=HYPERLINK("https://leilaoonline.net/lote/detalhe/173801", "117")</f>
      </c>
      <c r="B27" s="4" t="s">
        <f>=HYPERLINK("https://leilaoonline.net/lote/detalhe/173801", "veja o vídeo!! VW/VW FUSCA 1300 L; 1979/1979; BEGE; GASOLINA - FUNCIONANDO")</f>
      </c>
      <c r="C27" s="4" t="inlineStr">
        <is>
          <t>Não vendido</t>
        </is>
      </c>
      <c r="D27" s="4" t="inlineStr">
        <is>
          <t>15</t>
        </is>
      </c>
      <c r="E27" s="5" t="inlineStr">
        <is>
          <t>7.250,00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=HYPERLINK("https://leilaoonline.net/lote/detalhe/173799", "118")</f>
      </c>
      <c r="B28" s="4" t="s">
        <f>=HYPERLINK("https://leilaoonline.net/lote/detalhe/173799", "GM/S10 2.4 D; 2001/2002; BRANCA; GASOLINA - FUNCIONANDO")</f>
      </c>
      <c r="C28" s="4" t="inlineStr">
        <is>
          <t>Não vendido</t>
        </is>
      </c>
      <c r="D28" s="4" t="inlineStr">
        <is>
          <t>16</t>
        </is>
      </c>
      <c r="E28" s="5" t="inlineStr">
        <is>
          <t>21.000,00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=HYPERLINK("https://leilaoonline.net/lote/detalhe/173813", "119")</f>
      </c>
      <c r="B29" s="4" t="s">
        <f>=HYPERLINK("https://leilaoonline.net/lote/detalhe/173813", "VW/PASSAT LS; 1975/1975; MARROM; ALCOOL - FUNCIONANDO - TURBO LEGALIZADO")</f>
      </c>
      <c r="C29" s="4" t="inlineStr">
        <is>
          <t>Não vendido</t>
        </is>
      </c>
      <c r="D29" s="4" t="inlineStr">
        <is>
          <t>32</t>
        </is>
      </c>
      <c r="E29" s="5" t="inlineStr">
        <is>
          <t>9.750,00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=HYPERLINK("https://leilaoonline.net/lote/detalhe/173800", "120")</f>
      </c>
      <c r="B30" s="4" t="s">
        <f>=HYPERLINK("https://leilaoonline.net/lote/detalhe/173800", "veja o vídeo!! GM/BONANZA CUSTOM S; 1993/1993; BRANCA; DIESEL - FUNCIONANDO")</f>
      </c>
      <c r="C30" s="4" t="inlineStr">
        <is>
          <t>Não vendido</t>
        </is>
      </c>
      <c r="D30" s="4" t="inlineStr">
        <is>
          <t>5</t>
        </is>
      </c>
      <c r="E30" s="5" t="inlineStr">
        <is>
          <t>17.250,00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=HYPERLINK("https://leilaoonline.net/lote/detalhe/173809", "121")</f>
      </c>
      <c r="B31" s="4" t="s">
        <f>=HYPERLINK("https://leilaoonline.net/lote/detalhe/173809", "VW/FUSCA 1500; 1972/1972; BRANCA; GASOLINA - FUNCIONANDO")</f>
      </c>
      <c r="C31" s="4" t="inlineStr">
        <is>
          <t>Vendido</t>
        </is>
      </c>
      <c r="D31" s="4" t="inlineStr">
        <is>
          <t>48</t>
        </is>
      </c>
      <c r="E31" s="5" t="inlineStr">
        <is>
          <t>13.000,00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=HYPERLINK("https://leilaoonline.net/lote/detalhe/173806", "122")</f>
      </c>
      <c r="B32" s="4" t="s">
        <f>=HYPERLINK("https://leilaoonline.net/lote/detalhe/173806", "CAMINHÃO FORD/FORD F 4000; 1981/1982; AZUL; DIESEL; MOTOR MWM - FUNCIONANDO")</f>
      </c>
      <c r="C32" s="4" t="inlineStr">
        <is>
          <t>Não vendido</t>
        </is>
      </c>
      <c r="D32" s="4" t="inlineStr">
        <is>
          <t>14</t>
        </is>
      </c>
      <c r="E32" s="5" t="inlineStr">
        <is>
          <t>13.000,00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=HYPERLINK("https://leilaoonline.net/lote/detalhe/173818", "125")</f>
      </c>
      <c r="B33" s="4" t="s">
        <f>=HYPERLINK("https://leilaoonline.net/lote/detalhe/173818", "CAMINHÃO M. BENZ/L 1113; 1976/1976; AMARELA; DIESEL; TURBINADO - FUNCIONANDO")</f>
      </c>
      <c r="C33" s="4" t="inlineStr">
        <is>
          <t>Não vendido</t>
        </is>
      </c>
      <c r="D33" s="4" t="inlineStr">
        <is>
          <t>6</t>
        </is>
      </c>
      <c r="E33" s="5" t="inlineStr">
        <is>
          <t>13.500,00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=HYPERLINK("https://leilaoonline.net/lote/detalhe/173817", "130")</f>
      </c>
      <c r="B34" s="4" t="s">
        <f>=HYPERLINK("https://leilaoonline.net/lote/detalhe/173817", "CAMINHONETE FORD/F100; 1973/1973; AZUL; DIESEL; MOTOR MERCEDES 608 - FUNCIONANDO")</f>
      </c>
      <c r="C34" s="4" t="inlineStr">
        <is>
          <t>Não vendido</t>
        </is>
      </c>
      <c r="D34" s="4" t="inlineStr">
        <is>
          <t>10</t>
        </is>
      </c>
      <c r="E34" s="5" t="inlineStr">
        <is>
          <t>14.000,00</t>
        </is>
      </c>
      <c r="F34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2026-08-13T14:39:31.00Z</dcterms:created>
  <dc:creator>Tellks Tecnologia</dc:creator>
  <cp:revision>0</cp:revision>
</cp:coreProperties>
</file>