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CARROS * MODELADORA * MÓVEIS * UTENSÍLIOS * INDUSTRIAIS * NOTEBOOK * ELETRODOMÉSTI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=HYPERLINK("https://leilaoonline.net/lote/detalhe/173941", "001")</f>
      </c>
      <c r="B11" s="4" t="s">
        <f>=HYPERLINK("https://leilaoonline.net/lote/detalhe/173941", " Lote com: 02 TVs digitais")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=HYPERLINK("https://leilaoonline.net/lote/detalhe/173986", "002")</f>
      </c>
      <c r="B12" s="4" t="s">
        <f>=HYPERLINK("https://leilaoonline.net/lote/detalhe/173986", "TV 42" - LCD Panasonic - Funcionando")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=HYPERLINK("https://leilaoonline.net/lote/detalhe/173950", "003")</f>
      </c>
      <c r="B13" s="4" t="s">
        <f>=HYPERLINK("https://leilaoonline.net/lote/detalhe/173950", " Lote com: 05 plantas artificiais - 2 (39.5x38) - 2 (50x37) - 1 (63x60)")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=HYPERLINK("https://leilaoonline.net/lote/detalhe/173945", "004")</f>
      </c>
      <c r="B14" s="4" t="s">
        <f>=HYPERLINK("https://leilaoonline.net/lote/detalhe/173945", " Lote com: 02 plantas artificiais - 1.05x72.5")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=HYPERLINK("https://leilaoonline.net/lote/detalhe/173966", "005")</f>
      </c>
      <c r="B15" s="4" t="s">
        <f>=HYPERLINK("https://leilaoonline.net/lote/detalhe/173966", " Planta Artificial - 1,12 x 0,79")</f>
      </c>
      <c r="C15" s="4" t="inlineStr">
        <is>
          <t>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=HYPERLINK("https://leilaoonline.net/lote/detalhe/173944", "006")</f>
      </c>
      <c r="B16" s="4" t="s">
        <f>=HYPERLINK("https://leilaoonline.net/lote/detalhe/173944", " Netbook Acer")</f>
      </c>
      <c r="C16" s="4" t="inlineStr">
        <is>
          <t>Vendido</t>
        </is>
      </c>
      <c r="D16" s="4" t="inlineStr">
        <is>
          <t>7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=HYPERLINK("https://leilaoonline.net/lote/detalhe/173987", "007")</f>
      </c>
      <c r="B17" s="4" t="s">
        <f>=HYPERLINK("https://leilaoonline.net/lote/detalhe/173987", " Video Game")</f>
      </c>
      <c r="C17" s="4" t="inlineStr">
        <is>
          <t>Vendido</t>
        </is>
      </c>
      <c r="D17" s="4" t="inlineStr">
        <is>
          <t>6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=HYPERLINK("https://leilaoonline.net/lote/detalhe/173940", "008")</f>
      </c>
      <c r="B18" s="4" t="s">
        <f>=HYPERLINK("https://leilaoonline.net/lote/detalhe/173940", " Bote inflável c/ 2 remos")</f>
      </c>
      <c r="C18" s="4" t="inlineStr">
        <is>
          <t>Vendido</t>
        </is>
      </c>
      <c r="D18" s="4" t="inlineStr">
        <is>
          <t>8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=HYPERLINK("https://leilaoonline.net/lote/detalhe/173952", "009")</f>
      </c>
      <c r="B19" s="4" t="s">
        <f>=HYPERLINK("https://leilaoonline.net/lote/detalhe/173952", " Lote com: 26 celulares - para peças")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=HYPERLINK("https://leilaoonline.net/lote/detalhe/173964", "010")</f>
      </c>
      <c r="B20" s="4" t="s">
        <f>=HYPERLINK("https://leilaoonline.net/lote/detalhe/173964", " Lote com: 43 celulares - para peças")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=HYPERLINK("https://leilaoonline.net/lote/detalhe/173955", "011")</f>
      </c>
      <c r="B21" s="4" t="s">
        <f>=HYPERLINK("https://leilaoonline.net/lote/detalhe/173955", " Lote com: 38 celulares - para peças")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=HYPERLINK("https://leilaoonline.net/lote/detalhe/173962", "012")</f>
      </c>
      <c r="B22" s="4" t="s">
        <f>=HYPERLINK("https://leilaoonline.net/lote/detalhe/173962", " Lote com: 04 unidades de celular")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=HYPERLINK("https://leilaoonline.net/lote/detalhe/173942", "013")</f>
      </c>
      <c r="B23" s="4" t="s">
        <f>=HYPERLINK("https://leilaoonline.net/lote/detalhe/173942", " Lote com: 2 lanternas antigas")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=HYPERLINK("https://leilaoonline.net/lote/detalhe/173943", "014")</f>
      </c>
      <c r="B24" s="4" t="s">
        <f>=HYPERLINK("https://leilaoonline.net/lote/detalhe/173943", " Balança (d) (m)")</f>
      </c>
      <c r="C24" s="4" t="inlineStr">
        <is>
          <t>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=HYPERLINK("https://leilaoonline.net/lote/detalhe/173963", "015")</f>
      </c>
      <c r="B25" s="4" t="s">
        <f>=HYPERLINK("https://leilaoonline.net/lote/detalhe/173963", " Lote com: 05 unidades de Detector Fluido Refrigeração")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=HYPERLINK("https://leilaoonline.net/lote/detalhe/173947", "016")</f>
      </c>
      <c r="B26" s="4" t="s">
        <f>=HYPERLINK("https://leilaoonline.net/lote/detalhe/173947", " Persiana Branca Fine Flex - Blackout - 1,45 x 4,50")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=HYPERLINK("https://leilaoonline.net/lote/detalhe/173961", "017")</f>
      </c>
      <c r="B27" s="4" t="s">
        <f>=HYPERLINK("https://leilaoonline.net/lote/detalhe/173961", " Persiana Branca Fine Flex - Blackout - 1,20 x 4,50")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=HYPERLINK("https://leilaoonline.net/lote/detalhe/173970", "018")</f>
      </c>
      <c r="B28" s="4" t="s">
        <f>=HYPERLINK("https://leilaoonline.net/lote/detalhe/173970", " Persiana Branca Romana - 2,63 L x 2,00 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=HYPERLINK("https://leilaoonline.net/lote/detalhe/173958", "019")</f>
      </c>
      <c r="B29" s="4" t="s">
        <f>=HYPERLINK("https://leilaoonline.net/lote/detalhe/173958", " Gabinete - Cuba deca - Torneira Deca - Pedra - desmontados")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=HYPERLINK("https://leilaoonline.net/lote/detalhe/173967", "020")</f>
      </c>
      <c r="B30" s="4" t="s">
        <f>=HYPERLINK("https://leilaoonline.net/lote/detalhe/173967", " Pratarias Antigas")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=HYPERLINK("https://leilaoonline.net/lote/detalhe/173954", "021")</f>
      </c>
      <c r="B31" s="4" t="s">
        <f>=HYPERLINK("https://leilaoonline.net/lote/detalhe/173954", " Rádio DvD - tela Lcd")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=HYPERLINK("https://leilaoonline.net/lote/detalhe/173968", "022")</f>
      </c>
      <c r="B32" s="4" t="s">
        <f>=HYPERLINK("https://leilaoonline.net/lote/detalhe/173968", " Lote com: 03 unidades de rádio")</f>
      </c>
      <c r="C32" s="4" t="inlineStr">
        <is>
          <t>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=HYPERLINK("https://leilaoonline.net/lote/detalhe/173949", "023")</f>
      </c>
      <c r="B33" s="4" t="s">
        <f>=HYPERLINK("https://leilaoonline.net/lote/detalhe/173949", " Lote com: 08 unidades Réguas com Cabo PP/Tomada")</f>
      </c>
      <c r="C33" s="4" t="inlineStr">
        <is>
          <t>Vendido</t>
        </is>
      </c>
      <c r="D33" s="4" t="inlineStr">
        <is>
          <t>4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=HYPERLINK("https://leilaoonline.net/lote/detalhe/173953", "024")</f>
      </c>
      <c r="B34" s="4" t="s">
        <f>=HYPERLINK("https://leilaoonline.net/lote/detalhe/173953", " Lote com: 02 sapatos -sem uso (37/38)")</f>
      </c>
      <c r="C34" s="4" t="inlineStr">
        <is>
          <t>Vendido</t>
        </is>
      </c>
      <c r="D34" s="4" t="inlineStr">
        <is>
          <t>2</t>
        </is>
      </c>
      <c r="E34" s="5" t="inlineStr">
        <is>
          <t>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=HYPERLINK("https://leilaoonline.net/lote/detalhe/173951", "025")</f>
      </c>
      <c r="B35" s="4" t="s">
        <f>=HYPERLINK("https://leilaoonline.net/lote/detalhe/173951", " Lote com: 16 unid. Telefones fixos")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=HYPERLINK("https://leilaoonline.net/lote/detalhe/173957", "026")</f>
      </c>
      <c r="B36" s="4" t="s">
        <f>=HYPERLINK("https://leilaoonline.net/lote/detalhe/173957", " Vaso sanitário - Deca")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=HYPERLINK("https://leilaoonline.net/lote/detalhe/173948", "027")</f>
      </c>
      <c r="B37" s="4" t="s">
        <f>=HYPERLINK("https://leilaoonline.net/lote/detalhe/173948", " Puff Rosa Camurça com rodapé dourado")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=HYPERLINK("https://leilaoonline.net/lote/detalhe/173956", "028")</f>
      </c>
      <c r="B38" s="4" t="s">
        <f>=HYPERLINK("https://leilaoonline.net/lote/detalhe/173956", " Puff Branco Pés Palito Dourado")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=HYPERLINK("https://leilaoonline.net/lote/detalhe/173946", "029")</f>
      </c>
      <c r="B39" s="4" t="s">
        <f>=HYPERLINK("https://leilaoonline.net/lote/detalhe/173946", " Mesinha de Canto Azul com dourado")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=HYPERLINK("https://leilaoonline.net/lote/detalhe/173965", "030")</f>
      </c>
      <c r="B40" s="4" t="s">
        <f>=HYPERLINK("https://leilaoonline.net/lote/detalhe/173965", " Mesinha canto tok stok - rosê c/ tampo em vidro")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=HYPERLINK("https://leilaoonline.net/lote/detalhe/173959", "031")</f>
      </c>
      <c r="B41" s="4" t="s">
        <f>=HYPERLINK("https://leilaoonline.net/lote/detalhe/173959", "Lote de Marcenaria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=HYPERLINK("https://leilaoonline.net/lote/detalhe/173969", "032")</f>
      </c>
      <c r="B42" s="4" t="s">
        <f>=HYPERLINK("https://leilaoonline.net/lote/detalhe/173969", " [vídeo] Modeladora - Limaq 2017 - Esteira e guilhotina 220V - doce chocolate e núcleo de bombom")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=HYPERLINK("https://leilaoonline.net/lote/detalhe/173960", "033")</f>
      </c>
      <c r="B43" s="4" t="s">
        <f>=HYPERLINK("https://leilaoonline.net/lote/detalhe/173960", " Guarda Roupa 5 portas ORNARE - sem uso - embalado")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=HYPERLINK("https://leilaoonline.net/lote/detalhe/173972", "035")</f>
      </c>
      <c r="B44" s="4" t="s">
        <f>=HYPERLINK("https://leilaoonline.net/lote/detalhe/173972", "[video] Peneira vibratória circular - 220 trifásico")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=HYPERLINK("https://leilaoonline.net/lote/detalhe/173977", "036")</f>
      </c>
      <c r="B45" s="4" t="s">
        <f>=HYPERLINK("https://leilaoonline.net/lote/detalhe/173977", " Buffet quente - Para até 10 cubas - Fritomaq - Porta pratos")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=HYPERLINK("https://leilaoonline.net/lote/detalhe/173974", "037")</f>
      </c>
      <c r="B46" s="4" t="s">
        <f>=HYPERLINK("https://leilaoonline.net/lote/detalhe/173974", " Xbox 360 - 2 jogos - 1 controle sem fio - 1 guitarra - Sem uso 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=HYPERLINK("https://leilaoonline.net/lote/detalhe/173976", "038")</f>
      </c>
      <c r="B47" s="4" t="s">
        <f>=HYPERLINK("https://leilaoonline.net/lote/detalhe/173976", " xbox 360 - 2 jogos - 1 controle sem fio - volante, câmbio e pedal - Sem uso 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=HYPERLINK("https://leilaoonline.net/lote/detalhe/173971", "039")</f>
      </c>
      <c r="B48" s="4" t="s">
        <f>=HYPERLINK("https://leilaoonline.net/lote/detalhe/173971", " Cartuchos Vazios - diversos")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100,00</t>
        </is>
      </c>
      <c r="F48" s="4" t="inlineStr">
        <is>
          <t>25.00</t>
        </is>
      </c>
    </row>
    <row collapsed="false" customFormat="false" customHeight="false" hidden="false" ht="12.1" outlineLevel="0" r="49">
      <c r="A49" s="5" t="s">
        <f>=HYPERLINK("https://leilaoonline.net/lote/detalhe/173978", "040")</f>
      </c>
      <c r="B49" s="4" t="s">
        <f>=HYPERLINK("https://leilaoonline.net/lote/detalhe/173978", " lote com: 10 impressoras Epson - Hp e outros - sem estante")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=HYPERLINK("https://leilaoonline.net/lote/detalhe/173975", "041")</f>
      </c>
      <c r="B50" s="4" t="s">
        <f>=HYPERLINK("https://leilaoonline.net/lote/detalhe/173975", " [vídeo] Embaladora Kawamac - 2017")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=HYPERLINK("https://leilaoonline.net/lote/detalhe/173979", "042")</f>
      </c>
      <c r="B51" s="4" t="s">
        <f>=HYPERLINK("https://leilaoonline.net/lote/detalhe/173979", " Toners diversos")</f>
      </c>
      <c r="C51" s="4" t="inlineStr">
        <is>
          <t>Vendido</t>
        </is>
      </c>
      <c r="D51" s="4" t="inlineStr">
        <is>
          <t>5</t>
        </is>
      </c>
      <c r="E51" s="5" t="inlineStr">
        <is>
          <t>150,00</t>
        </is>
      </c>
      <c r="F51" s="4" t="inlineStr">
        <is>
          <t>25.00</t>
        </is>
      </c>
    </row>
    <row collapsed="false" customFormat="false" customHeight="false" hidden="false" ht="12.1" outlineLevel="0" r="52">
      <c r="A52" s="5" t="s">
        <f>=HYPERLINK("https://leilaoonline.net/lote/detalhe/173980", "043")</f>
      </c>
      <c r="B52" s="4" t="s">
        <f>=HYPERLINK("https://leilaoonline.net/lote/detalhe/173980", "Fiorino Flex. 1.4 - 2014/15 - motor novo - Pl final 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=HYPERLINK("https://leilaoonline.net/lote/detalhe/173981", "044")</f>
      </c>
      <c r="B53" s="4" t="s">
        <f>=HYPERLINK("https://leilaoonline.net/lote/detalhe/173981", "Lote com: 2 uni. VELAS PHILIPS IMAGEO")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75,00</t>
        </is>
      </c>
      <c r="F53" s="4" t="inlineStr">
        <is>
          <t>25.00</t>
        </is>
      </c>
    </row>
    <row collapsed="false" customFormat="false" customHeight="false" hidden="false" ht="12.1" outlineLevel="0" r="54">
      <c r="A54" s="5" t="s">
        <f>=HYPERLINK("https://leilaoonline.net/lote/detalhe/173982", "045")</f>
      </c>
      <c r="B54" s="4" t="s">
        <f>=HYPERLINK("https://leilaoonline.net/lote/detalhe/173982", "Lote com: 07 Steps ")</f>
      </c>
      <c r="C54" s="4" t="inlineStr">
        <is>
          <t>Vendido</t>
        </is>
      </c>
      <c r="D54" s="4" t="inlineStr">
        <is>
          <t>9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=HYPERLINK("https://leilaoonline.net/lote/detalhe/173983", "046")</f>
      </c>
      <c r="B55" s="4" t="s">
        <f>=HYPERLINK("https://leilaoonline.net/lote/detalhe/173983", "Pesos de academia e bolas de academia - diversos - Sem caixa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=HYPERLINK("https://leilaoonline.net/lote/detalhe/173984", "047")</f>
      </c>
      <c r="B56" s="4" t="s">
        <f>=HYPERLINK("https://leilaoonline.net/lote/detalhe/173984", "Câmeras, cocinete, grampeador tapeceiro, multímetro, 5 DVDs e outros")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=HYPERLINK("https://leilaoonline.net/lote/detalhe/173985", "048")</f>
      </c>
      <c r="B57" s="4" t="s">
        <f>=HYPERLINK("https://leilaoonline.net/lote/detalhe/173985", "[video] Amassadeira Prática AE-80 -Fabricação 2020 - ótimo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=HYPERLINK("https://leilaoonline.net/lote/detalhe/173988", "049")</f>
      </c>
      <c r="B58" s="4" t="s">
        <f>=HYPERLINK("https://leilaoonline.net/lote/detalhe/173988", "Maca de estética - 03 posições")</f>
      </c>
      <c r="C58" s="4" t="inlineStr">
        <is>
          <t>Vendido</t>
        </is>
      </c>
      <c r="D58" s="4" t="inlineStr">
        <is>
          <t>4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=HYPERLINK("https://leilaoonline.net/lote/detalhe/173989", "050")</f>
      </c>
      <c r="B59" s="4" t="s">
        <f>=HYPERLINK("https://leilaoonline.net/lote/detalhe/173989", "Maca de estética - Dobrável ")</f>
      </c>
      <c r="C59" s="4" t="inlineStr">
        <is>
          <t>Vendido</t>
        </is>
      </c>
      <c r="D59" s="4" t="inlineStr">
        <is>
          <t>3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=HYPERLINK("https://leilaoonline.net/lote/detalhe/173990", "051")</f>
      </c>
      <c r="B60" s="4" t="s">
        <f>=HYPERLINK("https://leilaoonline.net/lote/detalhe/173990", "Máquina para raspadinha - 110w - triturador de gelo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=HYPERLINK("https://leilaoonline.net/lote/detalhe/174008", "052")</f>
      </c>
      <c r="B61" s="4" t="s">
        <f>=HYPERLINK("https://leilaoonline.net/lote/detalhe/174008", "Válvula Solenoide - 1 polegada - sem uso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=HYPERLINK("https://leilaoonline.net/lote/detalhe/174431", "053")</f>
      </c>
      <c r="B62" s="4" t="s">
        <f>=HYPERLINK("https://leilaoonline.net/lote/detalhe/174431", "Honda CBX 250 Twister 2003")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=HYPERLINK("https://leilaoonline.net/lote/detalhe/174009", "054")</f>
      </c>
      <c r="B63" s="4" t="s">
        <f>=HYPERLINK("https://leilaoonline.net/lote/detalhe/174009", "Ventilador de parede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25.00</t>
        </is>
      </c>
    </row>
    <row collapsed="false" customFormat="false" customHeight="false" hidden="false" ht="12.1" outlineLevel="0" r="64">
      <c r="A64" s="5" t="s">
        <f>=HYPERLINK("https://leilaoonline.net/lote/detalhe/174010", "055")</f>
      </c>
      <c r="B64" s="4" t="s">
        <f>=HYPERLINK("https://leilaoonline.net/lote/detalhe/174010", "Geladeira Brastemp")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=HYPERLINK("https://leilaoonline.net/lote/detalhe/174011", "056")</f>
      </c>
      <c r="B65" s="4" t="s">
        <f>=HYPERLINK("https://leilaoonline.net/lote/detalhe/174011", "Geladeira 4 portas - aço inox - 5 prateleiras")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=HYPERLINK("https://leilaoonline.net/lote/detalhe/174012", "057")</f>
      </c>
      <c r="B66" s="4" t="s">
        <f>=HYPERLINK("https://leilaoonline.net/lote/detalhe/174012", "Estante Tilt - TokStok - Sem uso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=HYPERLINK("https://leilaoonline.net/lote/detalhe/174095", "058")</f>
      </c>
      <c r="B67" s="4" t="s">
        <f>=HYPERLINK("https://leilaoonline.net/lote/detalhe/174095", "Honda CBR 1000 RR Repsol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=HYPERLINK("https://leilaoonline.net/lote/detalhe/174096", "059")</f>
      </c>
      <c r="B68" s="4" t="s">
        <f>=HYPERLINK("https://leilaoonline.net/lote/detalhe/174096", "MB E 250 CGI Coupe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=HYPERLINK("https://leilaoonline.net/lote/detalhe/174432", "060")</f>
      </c>
      <c r="B69" s="4" t="s">
        <f>=HYPERLINK("https://leilaoonline.net/lote/detalhe/174432", "GM VECTRA SEDAN ELEGANCE 2005/2006 - Banco em couro")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=HYPERLINK("https://leilaoonline.net/lote/detalhe/174433", "061")</f>
      </c>
      <c r="B70" s="4" t="s">
        <f>=HYPERLINK("https://leilaoonline.net/lote/detalhe/174433", "Lote com: Xbox 360 - Playstation - 4 jogos e rádio com cd mp3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=HYPERLINK("https://leilaoonline.net/lote/detalhe/174434", "062")</f>
      </c>
      <c r="B71" s="4" t="s">
        <f>=HYPERLINK("https://leilaoonline.net/lote/detalhe/174434", "Geladeira Visacooler - 3 prateleiras")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=HYPERLINK("https://leilaoonline.net/lote/detalhe/174435", "063")</f>
      </c>
      <c r="B72" s="4" t="s">
        <f>=HYPERLINK("https://leilaoonline.net/lote/detalhe/174435", "Porta 82cm - barra de apoio, chave e guarnição")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=HYPERLINK("https://leilaoonline.net/lote/detalhe/174561", "065")</f>
      </c>
      <c r="B73" s="4" t="s">
        <f>=HYPERLINK("https://leilaoonline.net/lote/detalhe/174561", " Janela de baheiro em alumínio - 37.5x 1,07alt")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=HYPERLINK("https://leilaoonline.net/lote/detalhe/174556", "066")</f>
      </c>
      <c r="B74" s="4" t="s">
        <f>=HYPERLINK("https://leilaoonline.net/lote/detalhe/174556", " Janela de alumínio com veneziana de rolo - 1,45 x 1,56 alt")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=HYPERLINK("https://leilaoonline.net/lote/detalhe/174563", "067")</f>
      </c>
      <c r="B75" s="4" t="s">
        <f>=HYPERLINK("https://leilaoonline.net/lote/detalhe/174563", " Batedeira Britânia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=HYPERLINK("https://leilaoonline.net/lote/detalhe/174564", "068")</f>
      </c>
      <c r="B76" s="4" t="s">
        <f>=HYPERLINK("https://leilaoonline.net/lote/detalhe/174564", " Eletrodomésticos")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=HYPERLINK("https://leilaoonline.net/lote/detalhe/174557", "069")</f>
      </c>
      <c r="B77" s="4" t="s">
        <f>=HYPERLINK("https://leilaoonline.net/lote/detalhe/174557", " Escova Secadora Soft e outros")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=HYPERLINK("https://leilaoonline.net/lote/detalhe/174560", "070")</f>
      </c>
      <c r="B78" s="4" t="s">
        <f>=HYPERLINK("https://leilaoonline.net/lote/detalhe/174560", " Estufa com 10 bandejas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=HYPERLINK("https://leilaoonline.net/lote/detalhe/174565", "071")</f>
      </c>
      <c r="B79" s="4" t="s">
        <f>=HYPERLINK("https://leilaoonline.net/lote/detalhe/174565", " Forno elétrico Fisher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=HYPERLINK("https://leilaoonline.net/lote/detalhe/174562", "072")</f>
      </c>
      <c r="B80" s="4" t="s">
        <f>=HYPERLINK("https://leilaoonline.net/lote/detalhe/174562", " Porta de alumínio com ventilação e guarnição - 72cm x 2,10")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=HYPERLINK("https://leilaoonline.net/lote/detalhe/174559", "073")</f>
      </c>
      <c r="B81" s="4" t="s">
        <f>=HYPERLINK("https://leilaoonline.net/lote/detalhe/174559", " Lote com: 3 Ventiladores de coluna - Ventisilva")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=HYPERLINK("https://leilaoonline.net/lote/detalhe/174567", "074")</f>
      </c>
      <c r="B82" s="4" t="s">
        <f>=HYPERLINK("https://leilaoonline.net/lote/detalhe/174567", " Lote com: 6 réguas de tomadas com cabo PP e tomada industrial")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=HYPERLINK("https://leilaoonline.net/lote/detalhe/174558", "075")</f>
      </c>
      <c r="B83" s="4" t="s">
        <f>=HYPERLINK("https://leilaoonline.net/lote/detalhe/174558", " Lote com: 6 réguas de tomadas com cabo PP e tomada industrial")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=HYPERLINK("https://leilaoonline.net/lote/detalhe/174566", "076")</f>
      </c>
      <c r="B84" s="4" t="s">
        <f>=HYPERLINK("https://leilaoonline.net/lote/detalhe/174566", " Expositor giratório de bolos e tortas - Frilux")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=HYPERLINK("https://leilaoonline.net/lote/detalhe/174568", "077")</f>
      </c>
      <c r="B85" s="4" t="s">
        <f>=HYPERLINK("https://leilaoonline.net/lote/detalhe/174568", "Jogo de panelas Edu Guedes - cerâmica por indução")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=HYPERLINK("https://leilaoonline.net/lote/detalhe/174569", "078")</f>
      </c>
      <c r="B86" s="4" t="s">
        <f>=HYPERLINK("https://leilaoonline.net/lote/detalhe/174569", "Mesa em ferro retangular - vidro - 6 cadeiras")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=HYPERLINK("https://leilaoonline.net/lote/detalhe/174570", "079")</f>
      </c>
      <c r="B87" s="4" t="s">
        <f>=HYPERLINK("https://leilaoonline.net/lote/detalhe/174570", "Ventilador de parede ")</f>
      </c>
      <c r="C87" s="4" t="inlineStr">
        <is>
          <t>Vendido</t>
        </is>
      </c>
      <c r="D87" s="4" t="inlineStr">
        <is>
          <t>2</t>
        </is>
      </c>
      <c r="E87" s="5" t="inlineStr">
        <is>
          <t>100,00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=HYPERLINK("https://leilaoonline.net/lote/detalhe/174571", "080")</f>
      </c>
      <c r="B88" s="4" t="s">
        <f>=HYPERLINK("https://leilaoonline.net/lote/detalhe/174571", "Ventilador de parede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100,00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=HYPERLINK("https://leilaoonline.net/lote/detalhe/174572", "081")</f>
      </c>
      <c r="B89" s="4" t="s">
        <f>=HYPERLINK("https://leilaoonline.net/lote/detalhe/174572", "Ventilador de parede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100,00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=HYPERLINK("https://leilaoonline.net/lote/detalhe/174573", "082")</f>
      </c>
      <c r="B90" s="4" t="s">
        <f>=HYPERLINK("https://leilaoonline.net/lote/detalhe/174573", "Geladeira Visacooler - 3 prateleiras")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=HYPERLINK("https://leilaoonline.net/lote/detalhe/174574", "083")</f>
      </c>
      <c r="B91" s="4" t="s">
        <f>=HYPERLINK("https://leilaoonline.net/lote/detalhe/174574", "Geladeira Visacooler - 3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2026-06-14T04:08:31.00Z</dcterms:created>
  <dc:creator>Tellks Tecnologia</dc:creator>
  <cp:revision>0</cp:revision>
</cp:coreProperties>
</file>