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MÁQUINAS PESADAS * ESCAVADEIRAS * FLORESTAIS * TRATORES DE ESTEIRA * ROLOS * SKIDDER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16/03/2023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=HYPERLINK("https://leilaoonline.net/lote/detalhe/165641", "001")</f>
      </c>
      <c r="B11" s="4" t="s">
        <f>=HYPERLINK("https://leilaoonline.net/lote/detalhe/165641", " Skider caterpillar 545C 2009 -  motor novo - 02 pneus novos florestais - equipamento operacional - aproximadamente 15.000hs")</f>
      </c>
      <c r="C11" s="4" t="inlineStr">
        <is>
          <t>Venda condicional</t>
        </is>
      </c>
      <c r="D11" s="4" t="inlineStr">
        <is>
          <t>1</t>
        </is>
      </c>
      <c r="E11" s="5" t="inlineStr">
        <is>
          <t>295.000,00</t>
        </is>
      </c>
      <c r="F11" s="4" t="inlineStr">
        <is>
          <t>5000.00</t>
        </is>
      </c>
    </row>
    <row collapsed="false" customFormat="false" customHeight="false" hidden="false" ht="12.1" outlineLevel="0" r="12">
      <c r="A12" s="5" t="s">
        <f>=HYPERLINK("https://leilaoonline.net/lote/detalhe/165634", "002")</f>
      </c>
      <c r="B12" s="4" t="s">
        <f>=HYPERLINK("https://leilaoonline.net/lote/detalhe/165634", " Retroescavadeira newholland LB 110 - traçada - Ano 2013 - pneus recapado novos - máquina operacional - motor novo 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97.000,00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=HYPERLINK("https://leilaoonline.net/lote/detalhe/165642", "003")</f>
      </c>
      <c r="B13" s="4" t="s">
        <f>=HYPERLINK("https://leilaoonline.net/lote/detalhe/165642", " Skider caterpillar modelo 528 B com guincho - ano aproximado 1980 - 02 pneus novos florestais - revisado - equipamento operacional 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215.000,00</t>
        </is>
      </c>
      <c r="F13" s="4" t="inlineStr">
        <is>
          <t>2500.00</t>
        </is>
      </c>
    </row>
    <row collapsed="false" customFormat="false" customHeight="false" hidden="false" ht="12.1" outlineLevel="0" r="14">
      <c r="A14" s="5" t="s">
        <f>=HYPERLINK("https://leilaoonline.net/lote/detalhe/165637", "004")</f>
      </c>
      <c r="B14" s="4" t="s">
        <f>=HYPERLINK("https://leilaoonline.net/lote/detalhe/165637", " Skider timberjack 460 com garra - ano 2001 - diferencial dianteiro novo - traseiro revisado - equipamento operacional ")</f>
      </c>
      <c r="C14" s="4" t="inlineStr">
        <is>
          <t>Venda condicional</t>
        </is>
      </c>
      <c r="D14" s="4" t="inlineStr">
        <is>
          <t>1</t>
        </is>
      </c>
      <c r="E14" s="5" t="inlineStr">
        <is>
          <t>275.000,00</t>
        </is>
      </c>
      <c r="F14" s="4" t="inlineStr">
        <is>
          <t>5000.00</t>
        </is>
      </c>
    </row>
    <row collapsed="false" customFormat="false" customHeight="false" hidden="false" ht="12.1" outlineLevel="0" r="15">
      <c r="A15" s="5" t="s">
        <f>=HYPERLINK("https://leilaoonline.net/lote/detalhe/165644", "005")</f>
      </c>
      <c r="B15" s="4" t="s">
        <f>=HYPERLINK("https://leilaoonline.net/lote/detalhe/165644", " Trator de esteira Ad14c turbo com embreagem Damper - revisado - material rodante 85% de vida útil - motor novo - ano aproximado 1997 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235.000,00</t>
        </is>
      </c>
      <c r="F15" s="4" t="inlineStr">
        <is>
          <t>2500.00</t>
        </is>
      </c>
    </row>
    <row collapsed="false" customFormat="false" customHeight="false" hidden="false" ht="12.1" outlineLevel="0" r="16">
      <c r="A16" s="5" t="s">
        <f>=HYPERLINK("https://leilaoonline.net/lote/detalhe/165640", "006")</f>
      </c>
      <c r="B16" s="4" t="s">
        <f>=HYPERLINK("https://leilaoonline.net/lote/detalhe/165640", " Trator de esteira D6E PS - ano 1992 - máquina revisada - operacional - rodante 75% de vida útil 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185.000,00</t>
        </is>
      </c>
      <c r="F16" s="4" t="inlineStr">
        <is>
          <t>2500.00</t>
        </is>
      </c>
    </row>
    <row collapsed="false" customFormat="false" customHeight="false" hidden="false" ht="12.1" outlineLevel="0" r="17">
      <c r="A17" s="5" t="s">
        <f>=HYPERLINK("https://leilaoonline.net/lote/detalhe/165645", "007")</f>
      </c>
      <c r="B17" s="4" t="s">
        <f>=HYPERLINK("https://leilaoonline.net/lote/detalhe/165645", " Escavadeira florestal deere 210g 2016 - equipada com cabeçote waratah H215E com todo gerenciamento 100% operacional - motor com 450hs novo - bomba, comando, motor de giro, revisados - rodante 50% de vida útil")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310.000,00</t>
        </is>
      </c>
      <c r="F17" s="4" t="inlineStr">
        <is>
          <t>5000.00</t>
        </is>
      </c>
    </row>
    <row collapsed="false" customFormat="false" customHeight="false" hidden="false" ht="12.1" outlineLevel="0" r="18">
      <c r="A18" s="5" t="s">
        <f>=HYPERLINK("https://leilaoonline.net/lote/detalhe/165651", "008")</f>
      </c>
      <c r="B18" s="4" t="s">
        <f>=HYPERLINK("https://leilaoonline.net/lote/detalhe/165651", " Escavadeira Pc 200F série 8 komatsu 2013 - revisada - material rodante 70% de vida útil - sem concha")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175.000,00</t>
        </is>
      </c>
      <c r="F18" s="4" t="inlineStr">
        <is>
          <t>2000.00</t>
        </is>
      </c>
    </row>
    <row collapsed="false" customFormat="false" customHeight="false" hidden="false" ht="12.1" outlineLevel="0" r="19">
      <c r="A19" s="5" t="s">
        <f>=HYPERLINK("https://leilaoonline.net/lote/detalhe/165638", "009")</f>
      </c>
      <c r="B19" s="4" t="s">
        <f>=HYPERLINK("https://leilaoonline.net/lote/detalhe/165638", " Escavadeira Pc 200F série 8 komatsu 2013 - revisada - material rodante 70% de vida útil - sem concha")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175.000,00</t>
        </is>
      </c>
      <c r="F19" s="4" t="inlineStr">
        <is>
          <t>2000.00</t>
        </is>
      </c>
    </row>
    <row collapsed="false" customFormat="false" customHeight="false" hidden="false" ht="12.1" outlineLevel="0" r="20">
      <c r="A20" s="5" t="s">
        <f>=HYPERLINK("https://leilaoonline.net/lote/detalhe/165647", "010")</f>
      </c>
      <c r="B20" s="4" t="s">
        <f>=HYPERLINK("https://leilaoonline.net/lote/detalhe/165647", " Rolo compactador volvo 105 2012 - equipamento operacional - apresentado problemas elétricos - 2000hs")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95.000,00</t>
        </is>
      </c>
      <c r="F20" s="4" t="inlineStr">
        <is>
          <t>1000.00</t>
        </is>
      </c>
    </row>
    <row collapsed="false" customFormat="false" customHeight="false" hidden="false" ht="12.1" outlineLevel="0" r="21">
      <c r="A21" s="5" t="s">
        <f>=HYPERLINK("https://leilaoonline.net/lote/detalhe/165650", "011")</f>
      </c>
      <c r="B21" s="4" t="s">
        <f>=HYPERLINK("https://leilaoonline.net/lote/detalhe/165650", " Trator de esteira komatsu D41a - 2001 - bomba e bicos injetores revisados - rodante 50% vida útil - equipamento operacional 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215.000,00</t>
        </is>
      </c>
      <c r="F21" s="4" t="inlineStr">
        <is>
          <t>2500.00</t>
        </is>
      </c>
    </row>
    <row collapsed="false" customFormat="false" customHeight="false" hidden="false" ht="12.1" outlineLevel="0" r="22">
      <c r="A22" s="5" t="s">
        <f>=HYPERLINK("https://leilaoonline.net/lote/detalhe/165652", "012")</f>
      </c>
      <c r="B22" s="4" t="s">
        <f>=HYPERLINK("https://leilaoonline.net/lote/detalhe/165652", " Pá carregadeira xv350k ano 2014 - máquina operacional 2200hs -  defeito cubo dianteiro lado direito com problema 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145.000,00</t>
        </is>
      </c>
      <c r="F22" s="4" t="inlineStr">
        <is>
          <t>1000.00</t>
        </is>
      </c>
    </row>
    <row collapsed="false" customFormat="false" customHeight="false" hidden="false" ht="12.1" outlineLevel="0" r="23">
      <c r="A23" s="5" t="s">
        <f>=HYPERLINK("https://leilaoonline.net/lote/detalhe/165643", "013")</f>
      </c>
      <c r="B23" s="4" t="s">
        <f>=HYPERLINK("https://leilaoonline.net/lote/detalhe/165643", " Escavadeira liugong 922D ano 2013 - aproximadamente 5000hs - máquina com a cabine trocada - rodante 65% vida útil - operacional 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195.000,00</t>
        </is>
      </c>
      <c r="F23" s="4" t="inlineStr">
        <is>
          <t>2500.00</t>
        </is>
      </c>
    </row>
    <row collapsed="false" customFormat="false" customHeight="false" hidden="false" ht="12.1" outlineLevel="0" r="24">
      <c r="A24" s="5" t="s">
        <f>=HYPERLINK("https://leilaoonline.net/lote/detalhe/165639", "014")</f>
      </c>
      <c r="B24" s="4" t="s">
        <f>=HYPERLINK("https://leilaoonline.net/lote/detalhe/165639", " Escavadeira caterpillar 324D ano 2009 - máquina operacional - rodante ótimo estado 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180.000,00</t>
        </is>
      </c>
      <c r="F24" s="4" t="inlineStr">
        <is>
          <t>2500.00</t>
        </is>
      </c>
    </row>
    <row collapsed="false" customFormat="false" customHeight="false" hidden="false" ht="12.1" outlineLevel="0" r="25">
      <c r="A25" s="5" t="s">
        <f>=HYPERLINK("https://leilaoonline.net/lote/detalhe/165636", "015")</f>
      </c>
      <c r="B25" s="4" t="s">
        <f>=HYPERLINK("https://leilaoonline.net/lote/detalhe/165636", " Retroescavadeira lb90 ano 2009 - revisada - operacional - pneus recapados")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85.000,00</t>
        </is>
      </c>
      <c r="F25" s="4" t="inlineStr">
        <is>
          <t>1000.00</t>
        </is>
      </c>
    </row>
    <row collapsed="false" customFormat="false" customHeight="false" hidden="false" ht="12.1" outlineLevel="0" r="26">
      <c r="A26" s="5" t="s">
        <f>=HYPERLINK("https://leilaoonline.net/lote/detalhe/165649", "016")</f>
      </c>
      <c r="B26" s="4" t="s">
        <f>=HYPERLINK("https://leilaoonline.net/lote/detalhe/165649", " Motoniveladora 120h - 06 pneus novos - faltando transmissão - Ano aproximado 2009 ")</f>
      </c>
      <c r="C26" s="4" t="inlineStr">
        <is>
          <t>Venda condicional</t>
        </is>
      </c>
      <c r="D26" s="4" t="inlineStr">
        <is>
          <t>1</t>
        </is>
      </c>
      <c r="E26" s="5" t="inlineStr">
        <is>
          <t>75.000,00</t>
        </is>
      </c>
      <c r="F26" s="4" t="inlineStr">
        <is>
          <t>1000.00</t>
        </is>
      </c>
    </row>
    <row collapsed="false" customFormat="false" customHeight="false" hidden="false" ht="12.1" outlineLevel="0" r="27">
      <c r="A27" s="5" t="s">
        <f>=HYPERLINK("https://leilaoonline.net/lote/detalhe/165653", "017")</f>
      </c>
      <c r="B27" s="4" t="s">
        <f>=HYPERLINK("https://leilaoonline.net/lote/detalhe/165653", " Motoniveladora volvo 720G - funcionando - apresentando problemas elétricos  - ano aproximado 2009")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75.000,00</t>
        </is>
      </c>
      <c r="F27" s="4" t="inlineStr">
        <is>
          <t>1000.00</t>
        </is>
      </c>
    </row>
    <row collapsed="false" customFormat="false" customHeight="false" hidden="false" ht="12.1" outlineLevel="0" r="28">
      <c r="A28" s="5" t="s">
        <f>=HYPERLINK("https://leilaoonline.net/lote/detalhe/165646", "018")</f>
      </c>
      <c r="B28" s="4" t="s">
        <f>=HYPERLINK("https://leilaoonline.net/lote/detalhe/165646", " Pá carregadeira 962G equipada com tesoura florestal e concha - 2010 - motor novo - aproximadamente 13000hs - operacional 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174.000,00</t>
        </is>
      </c>
      <c r="F28" s="4" t="inlineStr">
        <is>
          <t>2500.00</t>
        </is>
      </c>
    </row>
    <row collapsed="false" customFormat="false" customHeight="false" hidden="false" ht="12.1" outlineLevel="0" r="29">
      <c r="A29" s="5" t="s">
        <f>=HYPERLINK("https://leilaoonline.net/lote/detalhe/165648", "019")</f>
      </c>
      <c r="B29" s="4" t="s">
        <f>=HYPERLINK("https://leilaoonline.net/lote/detalhe/165648", " Escavadeira 320Dfm ano 2012 - equipada com cabeçote Roder 800, com 500hs de uso - giro, comando, bomba, translação todos revisados sem uso - máquina operacional - colar de esteira precisa ser trocado ")</f>
      </c>
      <c r="C29" s="4" t="inlineStr">
        <is>
          <t>Lote retirado</t>
        </is>
      </c>
      <c r="D29" s="4" t="inlineStr">
        <is>
          <t>0</t>
        </is>
      </c>
      <c r="E29" s="5" t="inlineStr">
        <is>
          <t>345.000,00</t>
        </is>
      </c>
      <c r="F29" s="4" t="inlineStr">
        <is>
          <t>5000.00</t>
        </is>
      </c>
    </row>
    <row collapsed="false" customFormat="false" customHeight="false" hidden="false" ht="12.1" outlineLevel="0" r="30">
      <c r="A30" s="5" t="s">
        <f>=HYPERLINK("https://leilaoonline.net/lote/detalhe/165635", "020")</f>
      </c>
      <c r="B30" s="4" t="s">
        <f>=HYPERLINK("https://leilaoonline.net/lote/detalhe/165635", " Motoniveladora 140G caterpillar ano 1994 - motor novo - pneus novos - máquina operacional 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190.000,00</t>
        </is>
      </c>
      <c r="F30" s="4" t="inlineStr">
        <is>
          <t>2000.00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2026-10-16T19:47:23.00Z</dcterms:created>
  <dc:creator>Tellks Tecnologia</dc:creator>
  <cp:revision>0</cp:revision>
</cp:coreProperties>
</file>