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Creta 20 • Yaris 19 • Versa 19 • City 21 • Fit 19 • Onix 20 • Tiguan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=HYPERLINK("https://leilaoonline.net/lote/detalhe/166036", "019")</f>
      </c>
      <c r="B11" s="4" t="s">
        <f>=HYPERLINK("https://leilaoonline.net/lote/detalhe/166036", "veja o vídeo!! HONDA/FIT LX CVT; 2020/2021; CINZA; ALCO./GASOL. - FUNCIONANDO")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55.000,00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=HYPERLINK("https://leilaoonline.net/lote/detalhe/165491", "020")</f>
      </c>
      <c r="B12" s="4" t="s">
        <f>=HYPERLINK("https://leilaoonline.net/lote/detalhe/165491", "veja o vídeo!! CHEVROLET/ONIX 1.4MT ACT; 2018/2019; PRETA; ALCO./GASOL. - FUNCIONANDO - APROX. 38.800KM - FIPE: 71.943,00")</f>
      </c>
      <c r="C12" s="4" t="inlineStr">
        <is>
          <t>Vendido</t>
        </is>
      </c>
      <c r="D12" s="4" t="inlineStr">
        <is>
          <t>57</t>
        </is>
      </c>
      <c r="E12" s="5" t="inlineStr">
        <is>
          <t>42.500,00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=HYPERLINK("https://leilaoonline.net/lote/detalhe/165481", "021")</f>
      </c>
      <c r="B13" s="4" t="s">
        <f>=HYPERLINK("https://leilaoonline.net/lote/detalhe/165481", "veja o vídeo!! HONDA/FIT EX CVT; 2018/2019; PRATA; ALCO./GASOL. - FUNCIONANDO")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59.000,00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=HYPERLINK("https://leilaoonline.net/lote/detalhe/165514", "022")</f>
      </c>
      <c r="B14" s="4" t="s">
        <f>=HYPERLINK("https://leilaoonline.net/lote/detalhe/165514", "veja o vídeo!! FIAT/UNO ECONOMY 1.4; 2012/2013; CINZA ALCO./GASOL. - FUNCIONANDO - IPVA 2023 OK")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=HYPERLINK("https://leilaoonline.net/lote/detalhe/165486", "023")</f>
      </c>
      <c r="B15" s="4" t="s">
        <f>=HYPERLINK("https://leilaoonline.net/lote/detalhe/165486", "novo vídeo!! I/TOYOTA HILUX CD4X4 SRV; 2011/2011; PRETA; DIESEL - FUNCIONANDO - FIPE R$ 131.309,00")</f>
      </c>
      <c r="C15" s="4" t="inlineStr">
        <is>
          <t>Vendido</t>
        </is>
      </c>
      <c r="D15" s="4" t="inlineStr">
        <is>
          <t>28</t>
        </is>
      </c>
      <c r="E15" s="5" t="inlineStr">
        <is>
          <t>94.000,00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=HYPERLINK("https://leilaoonline.net/lote/detalhe/165512", "025")</f>
      </c>
      <c r="B16" s="4" t="s">
        <f>=HYPERLINK("https://leilaoonline.net/lote/detalhe/165512", "veja o vídeo!! TOYOTA/YARIS HB XLPLUSAT; 2018/2019; VERMELHA; ALCO./GASOL. - FUNCIONANDO - APROX. 25.419KM")</f>
      </c>
      <c r="C16" s="4" t="inlineStr">
        <is>
          <t>Vendido</t>
        </is>
      </c>
      <c r="D16" s="4" t="inlineStr">
        <is>
          <t>40</t>
        </is>
      </c>
      <c r="E16" s="5" t="inlineStr">
        <is>
          <t>50.500,00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=HYPERLINK("https://leilaoonline.net/lote/detalhe/165483", "026")</f>
      </c>
      <c r="B17" s="4" t="s">
        <f>=HYPERLINK("https://leilaoonline.net/lote/detalhe/165483", "veja o vídeo!! HYUNDAI/CRETA 16A PULSE; 2019/2020; PRETA; ALCO./GASOL. - FUNCIONANDO - APROX. 10.300KM")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61.250,00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=HYPERLINK("https://leilaoonline.net/lote/detalhe/165498", "030")</f>
      </c>
      <c r="B18" s="4" t="s">
        <f>=HYPERLINK("https://leilaoonline.net/lote/detalhe/165498", "veja o vídeo!! HYUNDAI/HB20 1.0M COMFOR; 2018/2019; BRANCA; ALCO./GASOL. - FUNCIONANDO")</f>
      </c>
      <c r="C18" s="4" t="inlineStr">
        <is>
          <t>Vendido</t>
        </is>
      </c>
      <c r="D18" s="4" t="inlineStr">
        <is>
          <t>66</t>
        </is>
      </c>
      <c r="E18" s="5" t="inlineStr">
        <is>
          <t>36.750,00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=HYPERLINK("https://leilaoonline.net/lote/detalhe/165477", "035")</f>
      </c>
      <c r="B19" s="4" t="s">
        <f>=HYPERLINK("https://leilaoonline.net/lote/detalhe/165477", "veja o vídeo!! I/VW TIGUAN ALLSPACE CL; 2019/2020; BRANCA; ALCO./GASOL. - FUNCIONANDO")</f>
      </c>
      <c r="C19" s="4" t="inlineStr">
        <is>
          <t>Vendido</t>
        </is>
      </c>
      <c r="D19" s="4" t="inlineStr">
        <is>
          <t>44</t>
        </is>
      </c>
      <c r="E19" s="5" t="inlineStr">
        <is>
          <t>120.000,00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=HYPERLINK("https://leilaoonline.net/lote/detalhe/165489", "041")</f>
      </c>
      <c r="B20" s="4" t="s">
        <f>=HYPERLINK("https://leilaoonline.net/lote/detalhe/165489", "veja o vídeo!! HONDA/FIT EX CVT; 2018/2018; AZUL; ALCO./GASOL./GNV - FUNCIONANDO - IPVA 2023 OK - APROX. 44.500KM")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48.250,00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=HYPERLINK("https://leilaoonline.net/lote/detalhe/165932", "042")</f>
      </c>
      <c r="B21" s="4" t="s">
        <f>=HYPERLINK("https://leilaoonline.net/lote/detalhe/165932", "veja o vídeo!! GM/S10 COLINA S; 2006/2006; PRETA; DIESEL - FUNCIONANDO")</f>
      </c>
      <c r="C21" s="4" t="inlineStr">
        <is>
          <t>Vendido</t>
        </is>
      </c>
      <c r="D21" s="4" t="inlineStr">
        <is>
          <t>50</t>
        </is>
      </c>
      <c r="E21" s="5" t="inlineStr">
        <is>
          <t>42.500,00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=HYPERLINK("https://leilaoonline.net/lote/detalhe/165934", "043")</f>
      </c>
      <c r="B22" s="4" t="s">
        <f>=HYPERLINK("https://leilaoonline.net/lote/detalhe/165934", "veja o vídeo!! VW/KOMBI FURGÃO; 2009/2009; BRANCA; ALCO./GASOL. - FUNCIONANDO - IPVA 2023 OK")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12.250,00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=HYPERLINK("https://leilaoonline.net/lote/detalhe/165484", "044")</f>
      </c>
      <c r="B23" s="4" t="s">
        <f>=HYPERLINK("https://leilaoonline.net/lote/detalhe/165484", "veja o vídeo!! I/TOYOTA HILUX SW4 4X2SR; 2013/2013; PRATA; ALCO./GASOL. - FUNCIONANDO")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63.000,00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=HYPERLINK("https://leilaoonline.net/lote/detalhe/165482", "046")</f>
      </c>
      <c r="B24" s="4" t="s">
        <f>=HYPERLINK("https://leilaoonline.net/lote/detalhe/165482", "veja o vídeo!! NISSAN/VERSA 10; 2018/2019; PRATA; ALCO./GASOL.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23.000,00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=HYPERLINK("https://leilaoonline.net/lote/detalhe/165475", "047")</f>
      </c>
      <c r="B25" s="4" t="s">
        <f>=HYPERLINK("https://leilaoonline.net/lote/detalhe/165475", "veja o vídeo!! CHEV/ONIX PLUS 10TAT PR1; 2019/2020; VERMELHA; ALCO./GASOL. - FUNCIONANDO - FIPE: 88.172,00")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54.500,00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=HYPERLINK("https://leilaoonline.net/lote/detalhe/165496", "049")</f>
      </c>
      <c r="B26" s="4" t="s">
        <f>=HYPERLINK("https://leilaoonline.net/lote/detalhe/165496", "veja o vídeo!! PEUGEOT/208 ACTIVE; 2013/2014; PRATA; ALCO./GASOL.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=HYPERLINK("https://leilaoonline.net/lote/detalhe/165505", "050")</f>
      </c>
      <c r="B27" s="4" t="s">
        <f>=HYPERLINK("https://leilaoonline.net/lote/detalhe/165505", "veja o vídeo!! CHEV/PRISMA 1.0MT LT; 2013/2014; BRANCA; ALCO./GASOL./GNV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=HYPERLINK("https://leilaoonline.net/lote/detalhe/165933", "051")</f>
      </c>
      <c r="B28" s="4" t="s">
        <f>=HYPERLINK("https://leilaoonline.net/lote/detalhe/165933", "veja o vídeo!! VW/KOMBI FURGÃO; 2009/2009; BRANCA; ALCO./GASOL. - FUNCIONANDO")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=HYPERLINK("https://leilaoonline.net/lote/detalhe/165480", "052")</f>
      </c>
      <c r="B29" s="4" t="s">
        <f>=HYPERLINK("https://leilaoonline.net/lote/detalhe/165480", "veja o vídeo!! HONDA/FIT LX CVT; 2018/2019; VERMELHA; ALCO./GASOL. - FUNCIONANDO")</f>
      </c>
      <c r="C29" s="4" t="inlineStr">
        <is>
          <t>Não vendido</t>
        </is>
      </c>
      <c r="D29" s="4" t="inlineStr">
        <is>
          <t>39</t>
        </is>
      </c>
      <c r="E29" s="5" t="inlineStr">
        <is>
          <t>52.000,00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=HYPERLINK("https://leilaoonline.net/lote/detalhe/165492", "053")</f>
      </c>
      <c r="B30" s="4" t="s">
        <f>=HYPERLINK("https://leilaoonline.net/lote/detalhe/165492", "veja o vídeo!! CHEVROLET/MONTANA LS2; 2018/2019; PRATA; ALCO./GASOL. - FUNCIONANDO - FIPE R$ 58.277,00")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40.750,00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=HYPERLINK("https://leilaoonline.net/lote/detalhe/165490", "054")</f>
      </c>
      <c r="B31" s="4" t="s">
        <f>=HYPERLINK("https://leilaoonline.net/lote/detalhe/165490", "veja o vídeo!! CHEV/ONIX PLUS 10TAT LT1; 2022/2022; BRANCA; ALCO./GASOL. - FUNCIONANDO - IPVA 2023 OK - APROX. 8.500KM")</f>
      </c>
      <c r="C31" s="4" t="inlineStr">
        <is>
          <t>Não vendido</t>
        </is>
      </c>
      <c r="D31" s="4" t="inlineStr">
        <is>
          <t>154</t>
        </is>
      </c>
      <c r="E31" s="5" t="inlineStr">
        <is>
          <t>61.500,00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=HYPERLINK("https://leilaoonline.net/lote/detalhe/165479", "055")</f>
      </c>
      <c r="B32" s="4" t="s">
        <f>=HYPERLINK("https://leilaoonline.net/lote/detalhe/165479", "veja o vídeo!! CHEVROLET/ONIX 10MT JOYE; 2017/2018; BRANCA; ALCO./GASOL. - FUNCIONANDO - IPVA 2023 OK - APROX. 53.000KM")</f>
      </c>
      <c r="C32" s="4" t="inlineStr">
        <is>
          <t>Não vendido</t>
        </is>
      </c>
      <c r="D32" s="4" t="inlineStr">
        <is>
          <t>49</t>
        </is>
      </c>
      <c r="E32" s="5" t="inlineStr">
        <is>
          <t>29.000,00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=HYPERLINK("https://leilaoonline.net/lote/detalhe/165478", "058")</f>
      </c>
      <c r="B33" s="4" t="s">
        <f>=HYPERLINK("https://leilaoonline.net/lote/detalhe/165478", "I/VW PASSAT HL TSI AA; 2018/2018; PRATA; GASOLINA - FUNCIONANDO")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66.000,00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=HYPERLINK("https://leilaoonline.net/lote/detalhe/165488", "059")</f>
      </c>
      <c r="B34" s="4" t="s">
        <f>=HYPERLINK("https://leilaoonline.net/lote/detalhe/165488", "veja o vídeo!! HONDA/CITY EXL CVT; 2021/2021; PRETA; ALCO./GASOL. - FUNCIONANDO - APROX. 21.859KM - FIPE: 102.996,00")</f>
      </c>
      <c r="C34" s="4" t="inlineStr">
        <is>
          <t>Vendido</t>
        </is>
      </c>
      <c r="D34" s="4" t="inlineStr">
        <is>
          <t>70</t>
        </is>
      </c>
      <c r="E34" s="5" t="inlineStr">
        <is>
          <t>64.500,00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=HYPERLINK("https://leilaoonline.net/lote/detalhe/165497", "060")</f>
      </c>
      <c r="B35" s="4" t="s">
        <f>=HYPERLINK("https://leilaoonline.net/lote/detalhe/165497", "veja o vídeo!! FIAT/FIORINO FLEX; 2012/2013; BRANCA; ALCO./GASOL.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=HYPERLINK("https://leilaoonline.net/lote/detalhe/165487", "062")</f>
      </c>
      <c r="B36" s="4" t="s">
        <f>=HYPERLINK("https://leilaoonline.net/lote/detalhe/165487", "CHEVROLET/ONIX 1.0MT LT; 2017/2017; PRATA; ALCO./GASOL. - FUNCIONANDO")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34.000,00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=HYPERLINK("https://leilaoonline.net/lote/detalhe/165493", "066")</f>
      </c>
      <c r="B37" s="4" t="s">
        <f>=HYPERLINK("https://leilaoonline.net/lote/detalhe/165493", "veja o vídeo!! GM/CORSA SEDAN PREMIUM; 2008/2008; PRATA; ALCO./GASOL.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=HYPERLINK("https://leilaoonline.net/lote/detalhe/165494", "080")</f>
      </c>
      <c r="B38" s="4" t="s">
        <f>=HYPERLINK("https://leilaoonline.net/lote/detalhe/165494", "veja o vídeo!! HONDA/CITY EX CVT; 2019/2020; PRETA; ALCO./GASOL. - FUNCIONANDO - IPVA 2023 OK - APROX. 28.900KM")</f>
      </c>
      <c r="C38" s="4" t="inlineStr">
        <is>
          <t>Não vendido</t>
        </is>
      </c>
      <c r="D38" s="4" t="inlineStr">
        <is>
          <t>135</t>
        </is>
      </c>
      <c r="E38" s="5" t="inlineStr">
        <is>
          <t>61.250,00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=HYPERLINK("https://leilaoonline.net/lote/detalhe/165506", "081")</f>
      </c>
      <c r="B39" s="4" t="s">
        <f>=HYPERLINK("https://leilaoonline.net/lote/detalhe/165506", "veja o vídeo!! CITROEN/PICASSO II16GLXF; 2008/2009; PRATA; ALCO./GASOL. - FUNCIONANDO")</f>
      </c>
      <c r="C39" s="4" t="inlineStr">
        <is>
          <t>Não vendido</t>
        </is>
      </c>
      <c r="D39" s="4" t="inlineStr">
        <is>
          <t>18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=HYPERLINK("https://leilaoonline.net/lote/detalhe/165503", "082")</f>
      </c>
      <c r="B40" s="4" t="s">
        <f>=HYPERLINK("https://leilaoonline.net/lote/detalhe/165503", "veja o vídeo!! FORD/FIESTA FLEX; 2008/2009; PRETA; ALCO./GASOL. - FUNCIONANDO")</f>
      </c>
      <c r="C40" s="4" t="inlineStr">
        <is>
          <t>Vendido</t>
        </is>
      </c>
      <c r="D40" s="4" t="inlineStr">
        <is>
          <t>2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=HYPERLINK("https://leilaoonline.net/lote/detalhe/165495", "083")</f>
      </c>
      <c r="B41" s="4" t="s">
        <f>=HYPERLINK("https://leilaoonline.net/lote/detalhe/165495", "veja o vídeo!! RENAULT/DUSTER EXPRESSION 1.6; 2018/2019; PRETA; ALCO./GASOL. - FUNCIONANDO")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38.500,00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=HYPERLINK("https://leilaoonline.net/lote/detalhe/165499", "106")</f>
      </c>
      <c r="B42" s="4" t="s">
        <f>=HYPERLINK("https://leilaoonline.net/lote/detalhe/165499", "veja o vídeo!! VW/FOX 1.0 GII; 2012/2013; PRETA; ALCO./GASOL. - FUNCIONANDO")</f>
      </c>
      <c r="C42" s="4" t="inlineStr">
        <is>
          <t>Não vendido</t>
        </is>
      </c>
      <c r="D42" s="4" t="inlineStr">
        <is>
          <t>38</t>
        </is>
      </c>
      <c r="E42" s="5" t="inlineStr">
        <is>
          <t>19.500,00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=HYPERLINK("https://leilaoonline.net/lote/detalhe/165501", "111")</f>
      </c>
      <c r="B43" s="4" t="s">
        <f>=HYPERLINK("https://leilaoonline.net/lote/detalhe/165501", "veja o vídeo!! FORD/FIESTA FLEX; 2009/2009; PRATA; ALCO./GASOL. - FUNCIONANDO")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17.750,00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=HYPERLINK("https://leilaoonline.net/lote/detalhe/165504", "112")</f>
      </c>
      <c r="B44" s="4" t="s">
        <f>=HYPERLINK("https://leilaoonline.net/lote/detalhe/165504", "veja o vídeo!! FIAT/UNO VIVACE 1.0; 2011/2012; AZUL; ALCO./GASOL. - FUNCIONANDO")</f>
      </c>
      <c r="C44" s="4" t="inlineStr">
        <is>
          <t>Vendido</t>
        </is>
      </c>
      <c r="D44" s="4" t="inlineStr">
        <is>
          <t>24</t>
        </is>
      </c>
      <c r="E44" s="5" t="inlineStr">
        <is>
          <t>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=HYPERLINK("https://leilaoonline.net/lote/detalhe/165500", "113")</f>
      </c>
      <c r="B45" s="4" t="s">
        <f>=HYPERLINK("https://leilaoonline.net/lote/detalhe/165500", "veja o vídeo!! TOYOTA/COROLLA XEI18FLEX; 2007/2008; PRETA; ALCO./GASOL. - FUNCIONANDO")</f>
      </c>
      <c r="C45" s="4" t="inlineStr">
        <is>
          <t>Não vendido</t>
        </is>
      </c>
      <c r="D45" s="4" t="inlineStr">
        <is>
          <t>39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=HYPERLINK("https://leilaoonline.net/lote/detalhe/166037", "116")</f>
      </c>
      <c r="B46" s="4" t="s">
        <f>=HYPERLINK("https://leilaoonline.net/lote/detalhe/166037", "veja o vídeo!! CHEVROLET/CLASSIC LS; 2010/2011; VERDE; GASOL./ALCO./GNV - FUNCIONANDO")</f>
      </c>
      <c r="C46" s="4" t="inlineStr">
        <is>
          <t>Não vendido</t>
        </is>
      </c>
      <c r="D46" s="4" t="inlineStr">
        <is>
          <t>64</t>
        </is>
      </c>
      <c r="E46" s="5" t="inlineStr">
        <is>
          <t>16.750,00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=HYPERLINK("https://leilaoonline.net/lote/detalhe/165509", "137")</f>
      </c>
      <c r="B47" s="4" t="s">
        <f>=HYPERLINK("https://leilaoonline.net/lote/detalhe/165509", "CITROEN/PICASSO II16GLXF; 2011/2012; PRETA; ALCO./GASOL. - FUNCIONANDO")</f>
      </c>
      <c r="C47" s="4" t="inlineStr">
        <is>
          <t>Não vendido</t>
        </is>
      </c>
      <c r="D47" s="4" t="inlineStr">
        <is>
          <t>24</t>
        </is>
      </c>
      <c r="E47" s="5" t="inlineStr">
        <is>
          <t>12.500,00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=HYPERLINK("https://leilaoonline.net/lote/detalhe/165510", "139")</f>
      </c>
      <c r="B48" s="4" t="s">
        <f>=HYPERLINK("https://leilaoonline.net/lote/detalhe/165510", "GM/CORSA HATCH MAXX; 2008/2009; BRANCA; ALCO./GASOL. - FUNCIONANDO")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16.500,00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2026-06-14T07:48:03.00Z</dcterms:created>
  <dc:creator>Tellks Tecnologia</dc:creator>
  <cp:revision>0</cp:revision>
</cp:coreProperties>
</file>