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208 22 • Hilux • Onix 20 • City 21 • Etios • Prisma 19 • Fit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=HYPERLINK("https://leilaoonline.net/lote/detalhe/165404", "054")</f>
      </c>
      <c r="B11" s="4" t="s">
        <f>=HYPERLINK("https://leilaoonline.net/lote/detalhe/165404", "veja o vídeo!! FOX 1.0; 2007/2008; VERMELHA; ALCO./GASOL.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11.650,00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=HYPERLINK("https://leilaoonline.net/lote/detalhe/165406", "056")</f>
      </c>
      <c r="B12" s="4" t="s">
        <f>=HYPERLINK("https://leilaoonline.net/lote/detalhe/165406", "FIAT/FIORINO IE; 2006/2006; BRANCA; GASOLINA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=HYPERLINK("https://leilaoonline.net/lote/detalhe/165405", "057")</f>
      </c>
      <c r="B13" s="4" t="s">
        <f>=HYPERLINK("https://leilaoonline.net/lote/detalhe/165405", "AUDI/A3 1.8T; 2005/2005; AZUL;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=HYPERLINK("https://leilaoonline.net/lote/detalhe/165136", "059")</f>
      </c>
      <c r="B14" s="4" t="s">
        <f>=HYPERLINK("https://leilaoonline.net/lote/detalhe/165136", "veja o vídeo!! NISSAN/VERSA 10; 2018/2019; PRATA; ALCO./GASOL.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34.250,00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=HYPERLINK("https://leilaoonline.net/lote/detalhe/165400", "060")</f>
      </c>
      <c r="B15" s="4" t="s">
        <f>=HYPERLINK("https://leilaoonline.net/lote/detalhe/165400", "veja o vídeo!! FIAT/UNO ECONOMY; 2012/2013; CINZA ALCO./GASOL. - FUNCIONANDO - IPVA 2023 OK")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=HYPERLINK("https://leilaoonline.net/lote/detalhe/165238", "061")</f>
      </c>
      <c r="B16" s="4" t="s">
        <f>=HYPERLINK("https://leilaoonline.net/lote/detalhe/165238", "CHEVROLET/ONIX 1.4AT LTZ; 2017/2017; PRATA; ALCO./GASOL.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=HYPERLINK("https://leilaoonline.net/lote/detalhe/165108", "062")</f>
      </c>
      <c r="B17" s="4" t="s">
        <f>=HYPERLINK("https://leilaoonline.net/lote/detalhe/165108", "veja o vídeo!! HONDA/FIT LX CVT; 2018/2019; VERMELHA;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=HYPERLINK("https://leilaoonline.net/lote/detalhe/165107", "063")</f>
      </c>
      <c r="B18" s="4" t="s">
        <f>=HYPERLINK("https://leilaoonline.net/lote/detalhe/165107", "veja o vídeo!! VW/KOMBI FURGÃO; 2009/2009; BRANCA; ALCO./GASOL. - FUNCIONANDO - IPVA 2023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19.750,00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=HYPERLINK("https://leilaoonline.net/lote/detalhe/165097", "064")</f>
      </c>
      <c r="B19" s="4" t="s">
        <f>=HYPERLINK("https://leilaoonline.net/lote/detalhe/165097", "veja o vídeo!! VW/VIRTUS MF; 2019/2020; PRATA.; ALCO./GASOL. - FUNCIONANDO")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34.500,00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=HYPERLINK("https://leilaoonline.net/lote/detalhe/164766", "065")</f>
      </c>
      <c r="B20" s="4" t="s">
        <f>=HYPERLINK("https://leilaoonline.net/lote/detalhe/164766", "veja o vídeo!! HONDA/CITY EXL CVT; 2021/2021; PRETA; ALCO./GASOL. - FUNCIONANDO - APROX. 21.859KM - FIPE: 102.996,00")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=HYPERLINK("https://leilaoonline.net/lote/detalhe/164750", "066")</f>
      </c>
      <c r="B21" s="4" t="s">
        <f>=HYPERLINK("https://leilaoonline.net/lote/detalhe/164750", "veja o vídeo!! CHEV/ONIX PLUS 10TAT PR1; 2019/2020; VERMELHA; ALCO./GASOL. - FUNCIONANDO - FIPE: 89.548,00")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=HYPERLINK("https://leilaoonline.net/lote/detalhe/164767", "067")</f>
      </c>
      <c r="B22" s="4" t="s">
        <f>=HYPERLINK("https://leilaoonline.net/lote/detalhe/164767", "veja o vídeo!! TOYOTA/ETIOS HB XS; 2012/2013; CINZA; ALCO./GASOL. - FUNCIONANDO - IPVA 2023 OK - APROX. 88.100KM")</f>
      </c>
      <c r="C22" s="4" t="inlineStr">
        <is>
          <t>Vendido</t>
        </is>
      </c>
      <c r="D22" s="4" t="inlineStr">
        <is>
          <t>28</t>
        </is>
      </c>
      <c r="E22" s="5" t="inlineStr">
        <is>
          <t>26.250,00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=HYPERLINK("https://leilaoonline.net/lote/detalhe/164751", "068")</f>
      </c>
      <c r="B23" s="4" t="s">
        <f>=HYPERLINK("https://leilaoonline.net/lote/detalhe/164751", "veja o vídeo!! I/TOYOTA HILUX CD4X4 SRV; 2011/2011; PRETA; DIESEL - FUNCIONANDO - FIPE R$ 131.309,00")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=HYPERLINK("https://leilaoonline.net/lote/detalhe/164760", "069")</f>
      </c>
      <c r="B24" s="4" t="s">
        <f>=HYPERLINK("https://leilaoonline.net/lote/detalhe/164760", "veja o vídeo!! HYUNDAI/CRETA1TA LIMITED; 2021/2022; PRATA; ALCO./GASOL. - FUNCIONANDO")</f>
      </c>
      <c r="C24" s="4" t="inlineStr">
        <is>
          <t>Vendido</t>
        </is>
      </c>
      <c r="D24" s="4" t="inlineStr">
        <is>
          <t>88</t>
        </is>
      </c>
      <c r="E24" s="5" t="inlineStr">
        <is>
          <t>88.000,00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=HYPERLINK("https://leilaoonline.net/lote/detalhe/164757", "070")</f>
      </c>
      <c r="B25" s="4" t="s">
        <f>=HYPERLINK("https://leilaoonline.net/lote/detalhe/164757", "veja o vídeo!! I/TOYOTA HILUX SW4 4X2SR; 2013/2013; PRATA; ALCO./GASOL. - FUNCIONANDO")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66.000,00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=HYPERLINK("https://leilaoonline.net/lote/detalhe/164763", "071")</f>
      </c>
      <c r="B26" s="4" t="s">
        <f>=HYPERLINK("https://leilaoonline.net/lote/detalhe/164763", "veja o vídeo!! I/PEUGEOT 208 ALLURE AT; 2022/2022; AZUL; ALCO./GASOL. - FUNCIONANDO - APROX. 3.100KM - IPVA 2023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53.750,00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=HYPERLINK("https://leilaoonline.net/lote/detalhe/164761", "072")</f>
      </c>
      <c r="B27" s="4" t="s">
        <f>=HYPERLINK("https://leilaoonline.net/lote/detalhe/164761", "veja o vídeo!! JEEP/COMPASS LIMITED S; 2020/2021; BRANCA; DIESEL - FUNCIONANDO - APROX. 20.700KM")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83.500,00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=HYPERLINK("https://leilaoonline.net/lote/detalhe/164762", "073")</f>
      </c>
      <c r="B28" s="4" t="s">
        <f>=HYPERLINK("https://leilaoonline.net/lote/detalhe/164762", "veja o vídeo!! HONDA/WR-V EX CVT; 2018/2018; BRANCA; ALCO./GASOL. - FUNCIONANDO - FIPE: 83.026,00")</f>
      </c>
      <c r="C28" s="4" t="inlineStr">
        <is>
          <t>Vendido</t>
        </is>
      </c>
      <c r="D28" s="4" t="inlineStr">
        <is>
          <t>93</t>
        </is>
      </c>
      <c r="E28" s="5" t="inlineStr">
        <is>
          <t>50.500,00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=HYPERLINK("https://leilaoonline.net/lote/detalhe/164756", "074")</f>
      </c>
      <c r="B29" s="4" t="s">
        <f>=HYPERLINK("https://leilaoonline.net/lote/detalhe/164756", "I/HONDA CITY EX FLEX; 2014/2014; CINZA; ALCO./GASOL. - FUNCIONANDO")</f>
      </c>
      <c r="C29" s="4" t="inlineStr">
        <is>
          <t>Não vendido</t>
        </is>
      </c>
      <c r="D29" s="4" t="inlineStr">
        <is>
          <t>72</t>
        </is>
      </c>
      <c r="E29" s="5" t="inlineStr">
        <is>
          <t>36.500,00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=HYPERLINK("https://leilaoonline.net/lote/detalhe/164768", "075")</f>
      </c>
      <c r="B30" s="4" t="s">
        <f>=HYPERLINK("https://leilaoonline.net/lote/detalhe/164768", "veja o vídeo!! CHEV/ONIX PLUS 10TAT LT1; 2022/2022; BRANCA; ALCO./GASOL. - FUNCIONANDO - IPVA 2023 OK - APROX. 8.500KM")</f>
      </c>
      <c r="C30" s="4" t="inlineStr">
        <is>
          <t>Não vendido</t>
        </is>
      </c>
      <c r="D30" s="4" t="inlineStr">
        <is>
          <t>102</t>
        </is>
      </c>
      <c r="E30" s="5" t="inlineStr">
        <is>
          <t>62.000,00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=HYPERLINK("https://leilaoonline.net/lote/detalhe/164755", "076")</f>
      </c>
      <c r="B31" s="4" t="s">
        <f>=HYPERLINK("https://leilaoonline.net/lote/detalhe/164755", "veja o vídeo!! CHEVROLET/ONIX 10MT JOYE; 2017/2018; BRANCA; ALCO./GASOL. - FUNCIONANDO - IPVA 2023 OK - APROX. 53.000KM")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24.250,00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=HYPERLINK("https://leilaoonline.net/lote/detalhe/164774", "077")</f>
      </c>
      <c r="B32" s="4" t="s">
        <f>=HYPERLINK("https://leilaoonline.net/lote/detalhe/164774", "veja o vídeo!! CHEVROLET/ONIX 1.4MT ACT; 2018/2019; PRETA; ALCO./GASOL. - FUNCIONANDO - APROX. 38.800KM - FIPE: 71.943,00")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41.250,00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=HYPERLINK("https://leilaoonline.net/lote/detalhe/164753", "078")</f>
      </c>
      <c r="B33" s="4" t="s">
        <f>=HYPERLINK("https://leilaoonline.net/lote/detalhe/164753", "veja o vídeo!! HONDA/FIT EX CVT; 2018/2018; AZUL; ALCO./GASOL./GNV - FUNCIONANDO - IPVA 2023 OK - APROX. 44.500KM")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48.500,00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=HYPERLINK("https://leilaoonline.net/lote/detalhe/164775", "079")</f>
      </c>
      <c r="B34" s="4" t="s">
        <f>=HYPERLINK("https://leilaoonline.net/lote/detalhe/164775", "veja o vídeo!! RENAULT/SANDERO AUT1016V; 2012/2013; PRATA; ALCO./GASOL. - FUNCIONANDO - IPVA 2023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=HYPERLINK("https://leilaoonline.net/lote/detalhe/165103", "080")</f>
      </c>
      <c r="B35" s="4" t="s">
        <f>=HYPERLINK("https://leilaoonline.net/lote/detalhe/165103", "veja o vídeo!! I/PEUGEOT 207 QUIKSILVER 5P; 2010/2011; PRATA; ALCO./GASOL.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=HYPERLINK("https://leilaoonline.net/lote/detalhe/165105", "081")</f>
      </c>
      <c r="B36" s="4" t="s">
        <f>=HYPERLINK("https://leilaoonline.net/lote/detalhe/165105", "veja o vídeo!! YAMAHA/DT 180 Z; 1990/1990; BRANCA; GASOLINA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=HYPERLINK("https://leilaoonline.net/lote/detalhe/164752", "082")</f>
      </c>
      <c r="B37" s="4" t="s">
        <f>=HYPERLINK("https://leilaoonline.net/lote/detalhe/164752", "veja o vídeo!! VW/VIRTUS HL AD; 2021/2021; BRANCA; ALCO./GASOL. - FUNCIONANDO - FIPE: 105.042,00")</f>
      </c>
      <c r="C37" s="4" t="inlineStr">
        <is>
          <t>Vendido</t>
        </is>
      </c>
      <c r="D37" s="4" t="inlineStr">
        <is>
          <t>130</t>
        </is>
      </c>
      <c r="E37" s="5" t="inlineStr">
        <is>
          <t>62.000,00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=HYPERLINK("https://leilaoonline.net/lote/detalhe/164765", "083")</f>
      </c>
      <c r="B38" s="4" t="s">
        <f>=HYPERLINK("https://leilaoonline.net/lote/detalhe/164765", "veja o vídeo!! FORD/KA SE 1.0 HA C; 2018/2019; BRANCA; ALCO./GASOL. - FUNCIONANDO")</f>
      </c>
      <c r="C38" s="4" t="inlineStr">
        <is>
          <t>Não vendido</t>
        </is>
      </c>
      <c r="D38" s="4" t="inlineStr">
        <is>
          <t>134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=HYPERLINK("https://leilaoonline.net/lote/detalhe/164759", "084")</f>
      </c>
      <c r="B39" s="4" t="s">
        <f>=HYPERLINK("https://leilaoonline.net/lote/detalhe/164759", "veja o vídeo!! HONDA/CITY EX CVT; 2019/2020; PRETA; ALCO./GASOL. - FUNCIONANDO - IPVA 2023 OK - APROX. 28.900KM")</f>
      </c>
      <c r="C39" s="4" t="inlineStr">
        <is>
          <t>Não vendido</t>
        </is>
      </c>
      <c r="D39" s="4" t="inlineStr">
        <is>
          <t>74</t>
        </is>
      </c>
      <c r="E39" s="5" t="inlineStr">
        <is>
          <t>59.000,00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=HYPERLINK("https://leilaoonline.net/lote/detalhe/165106", "085")</f>
      </c>
      <c r="B40" s="4" t="s">
        <f>=HYPERLINK("https://leilaoonline.net/lote/detalhe/165106", "veja o vídeo!! VW/KOMBI FURGÃO; 2009/2009; BRANCA;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15.250,00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=HYPERLINK("https://leilaoonline.net/lote/detalhe/164771", "086")</f>
      </c>
      <c r="B41" s="4" t="s">
        <f>=HYPERLINK("https://leilaoonline.net/lote/detalhe/164771", "VW/FOX 1.6 HIGHLINE GII; 2013/2014; BRANCA;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=HYPERLINK("https://leilaoonline.net/lote/detalhe/165407", "087")</f>
      </c>
      <c r="B42" s="4" t="s">
        <f>=HYPERLINK("https://leilaoonline.net/lote/detalhe/165407", "veja o vídeo!! GM/PRISMA MAXX; 2010/2010; PRETA; ALCO./GASOL.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17.750,00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=HYPERLINK("https://leilaoonline.net/lote/detalhe/164764", "090")</f>
      </c>
      <c r="B43" s="4" t="s">
        <f>=HYPERLINK("https://leilaoonline.net/lote/detalhe/164764", "veja o vídeo!! CHEV/PRISMA 1.4MT LT; 2019/2019; CINZA; ALCO./GASOL. - FUNCIONANDO")</f>
      </c>
      <c r="C43" s="4" t="inlineStr">
        <is>
          <t>Vendido</t>
        </is>
      </c>
      <c r="D43" s="4" t="inlineStr">
        <is>
          <t>70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=HYPERLINK("https://leilaoonline.net/lote/detalhe/164772", "099")</f>
      </c>
      <c r="B44" s="4" t="s">
        <f>=HYPERLINK("https://leilaoonline.net/lote/detalhe/164772", "veja o vídeo!! HYUNDAI/HB20 1.0M COMFOR; 2018/2019; BRANCA; ALCO./GASOL. - FUNCIONANDO")</f>
      </c>
      <c r="C44" s="4" t="inlineStr">
        <is>
          <t>Não vendido</t>
        </is>
      </c>
      <c r="D44" s="4" t="inlineStr">
        <is>
          <t>40</t>
        </is>
      </c>
      <c r="E44" s="5" t="inlineStr">
        <is>
          <t>36.500,00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=HYPERLINK("https://leilaoonline.net/lote/detalhe/164779", "100")</f>
      </c>
      <c r="B45" s="4" t="s">
        <f>=HYPERLINK("https://leilaoonline.net/lote/detalhe/164779", "veja o vídeo!! I/VW AMAROK CD 4X4 HIGH; 2012/2012; PRETA; DIESEL - FUNCIONANDO - IPVA 2023 PAGO")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25.000,00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=HYPERLINK("https://leilaoonline.net/lote/detalhe/164773", "101")</f>
      </c>
      <c r="B46" s="4" t="s">
        <f>=HYPERLINK("https://leilaoonline.net/lote/detalhe/164773", "veja o vídeo!! RENAULT/SANDERO EXPR 16; 2015/2016; CINZA; ALCO./GASOL. - FUNCIONANDO")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=HYPERLINK("https://leilaoonline.net/lote/detalhe/164770", "109")</f>
      </c>
      <c r="B47" s="4" t="s">
        <f>=HYPERLINK("https://leilaoonline.net/lote/detalhe/164770", "CITROEN/C3 GLX 14 FLEX; 2011/2012; PRETA; ALCO./GASOL. - FUNCIONANDO")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16.750,00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=HYPERLINK("https://leilaoonline.net/lote/detalhe/164776", "115")</f>
      </c>
      <c r="B48" s="4" t="s">
        <f>=HYPERLINK("https://leilaoonline.net/lote/detalhe/164776", "I/HONDA CITY EX FLEX; 2012/2013; PRETA; ALCO./GASOL. - FUNCIONANDO")</f>
      </c>
      <c r="C48" s="4" t="inlineStr">
        <is>
          <t>Vendido</t>
        </is>
      </c>
      <c r="D48" s="4" t="inlineStr">
        <is>
          <t>66</t>
        </is>
      </c>
      <c r="E48" s="5" t="inlineStr">
        <is>
          <t>33.500,00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=HYPERLINK("https://leilaoonline.net/lote/detalhe/164777", "117")</f>
      </c>
      <c r="B49" s="4" t="s">
        <f>=HYPERLINK("https://leilaoonline.net/lote/detalhe/164777", "CITROEN/C3 GLX 14 FLEX; 2006/2006; PRETA;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=HYPERLINK("https://leilaoonline.net/lote/detalhe/164778", "119")</f>
      </c>
      <c r="B50" s="4" t="s">
        <f>=HYPERLINK("https://leilaoonline.net/lote/detalhe/164778", "veja o vídeo!! HONDA/HR-V EXL; 2016/2016; PRATA; ALCO./GASOL.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65.500,00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=HYPERLINK("https://leilaoonline.net/lote/detalhe/164780", "122")</f>
      </c>
      <c r="B51" s="4" t="s">
        <f>=HYPERLINK("https://leilaoonline.net/lote/detalhe/164780", "HONDA/FIT EXL CVT; 2014/2015; VERMELHA; ALCO./GASOL. - FUNCIONANDO")</f>
      </c>
      <c r="C51" s="4" t="inlineStr">
        <is>
          <t>Vendido</t>
        </is>
      </c>
      <c r="D51" s="4" t="inlineStr">
        <is>
          <t>41</t>
        </is>
      </c>
      <c r="E51" s="5" t="inlineStr">
        <is>
          <t>52.250,00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=HYPERLINK("https://leilaoonline.net/lote/detalhe/164781", "350")</f>
      </c>
      <c r="B52" s="4" t="s">
        <f>=HYPERLINK("https://leilaoonline.net/lote/detalhe/164781", "veja o vídeo!! JOGO DE RODAS COM PNEUS ARO 17 COM PNEUS 205/40")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=HYPERLINK("https://leilaoonline.net/lote/detalhe/164782", "351")</f>
      </c>
      <c r="B53" s="4" t="s">
        <f>=HYPERLINK("https://leilaoonline.net/lote/detalhe/164782", "JOGO DE RODAS DE LIGA MODELO ORBITAL ARO 14 COM PNEUS")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=HYPERLINK("https://leilaoonline.net/lote/detalhe/164783", "352")</f>
      </c>
      <c r="B54" s="4" t="s">
        <f>=HYPERLINK("https://leilaoonline.net/lote/detalhe/164783", "LOTE COM 3 PNEUS (INFORMAÇÕES NAS ESPECIFICAÇÕES)")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2026-05-23T19:07:31.00Z</dcterms:created>
  <dc:creator>Tellks Tecnologia</dc:creator>
  <cp:revision>0</cp:revision>
</cp:coreProperties>
</file>