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Compressores • Motores • Calandras • Prensas • Serras • Furadeiras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29/12/2022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=HYPERLINK("https://leilaoonline.net/lote/detalhe/157648", "003")</f>
      </c>
      <c r="B11" s="4" t="s">
        <f>=HYPERLINK("https://leilaoonline.net/lote/detalhe/157648", "MOTOR WEG 20HP 1700RPM W22 PREMIUM")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1.100,00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=HYPERLINK("https://leilaoonline.net/lote/detalhe/157651", "006")</f>
      </c>
      <c r="B12" s="4" t="s">
        <f>=HYPERLINK("https://leilaoonline.net/lote/detalhe/157651", "CALANDRA 1500 X 6 MM")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18.000,00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=HYPERLINK("https://leilaoonline.net/lote/detalhe/157652", "007")</f>
      </c>
      <c r="B13" s="4" t="s">
        <f>=HYPERLINK("https://leilaoonline.net/lote/detalhe/157652", "CALANDRA 1200MM MANUAL")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2.000,00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=HYPERLINK("https://leilaoonline.net/lote/detalhe/157650", "013")</f>
      </c>
      <c r="B14" s="4" t="s">
        <f>=HYPERLINK("https://leilaoonline.net/lote/detalhe/157650", "COMPRESSOR BRAVO SCHULZ CAS 15 BR")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3.000,00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=HYPERLINK("https://leilaoonline.net/lote/detalhe/157653", "014")</f>
      </c>
      <c r="B15" s="4" t="s">
        <f>=HYPERLINK("https://leilaoonline.net/lote/detalhe/157653", "COMPRESSOR PRESSURE 10 PÉS")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2.500,00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=HYPERLINK("https://leilaoonline.net/lote/detalhe/157649", "017")</f>
      </c>
      <c r="B16" s="4" t="s">
        <f>=HYPERLINK("https://leilaoonline.net/lote/detalhe/157649", "SERRA DE FITA VERTICAL SEM MOTOR")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=HYPERLINK("https://leilaoonline.net/lote/detalhe/157654", "019")</f>
      </c>
      <c r="B17" s="4" t="s">
        <f>=HYPERLINK("https://leilaoonline.net/lote/detalhe/157654", "BOMBA DE INCÊNDIO 60 CV")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=HYPERLINK("https://leilaoonline.net/lote/detalhe/157655", "021")</f>
      </c>
      <c r="B18" s="4" t="s">
        <f>=HYPERLINK("https://leilaoonline.net/lote/detalhe/157655", "RODA COMPONENTE 680X230X300MM; APLICAÇÃO: CARREGADOR DE NAVIO; SUBAPLICAÇÃO: TRUCK DE TRANSLAÇÃO (2 UNIDADES)")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=HYPERLINK("https://leilaoonline.net/lote/detalhe/157656", "022")</f>
      </c>
      <c r="B19" s="4" t="s">
        <f>=HYPERLINK("https://leilaoonline.net/lote/detalhe/157656", "RODA COMPONENTE 680X230X300MM; APLICAÇÃO: CARREGADOR DE NAVIO; SUBAPLICAÇÃO: TRUCK DE TRANSLAÇÃO (2 UNIDADES)")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=HYPERLINK("https://leilaoonline.net/lote/detalhe/157657", "024")</f>
      </c>
      <c r="B20" s="4" t="s">
        <f>=HYPERLINK("https://leilaoonline.net/lote/detalhe/157657", "TIRFOR 1600KG")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900,00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=HYPERLINK("https://leilaoonline.net/lote/detalhe/157658", "025")</f>
      </c>
      <c r="B21" s="4" t="s">
        <f>=HYPERLINK("https://leilaoonline.net/lote/detalhe/157658", "TIRFOR CARBOGRAFITE 3200 KG")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1.800,00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=HYPERLINK("https://leilaoonline.net/lote/detalhe/157659", "026")</f>
      </c>
      <c r="B22" s="4" t="s">
        <f>=HYPERLINK("https://leilaoonline.net/lote/detalhe/157659", "TIRFOR 3200 KG")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1.800,00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=HYPERLINK("https://leilaoonline.net/lote/detalhe/157660", "028")</f>
      </c>
      <c r="B23" s="4" t="s">
        <f>=HYPERLINK("https://leilaoonline.net/lote/detalhe/157660", "MÁQUINA DE SOLDA TOPO STRECKER")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2.000,00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=HYPERLINK("https://leilaoonline.net/lote/detalhe/157661", "032")</f>
      </c>
      <c r="B24" s="4" t="s">
        <f>=HYPERLINK("https://leilaoonline.net/lote/detalhe/157661", "PLACAS PARA REVESTIMENTO DE MOINHO DE BOLA (APROXIMADAMENTE 1500KG)")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4.500,00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=HYPERLINK("https://leilaoonline.net/lote/detalhe/157662", "034")</f>
      </c>
      <c r="B25" s="4" t="s">
        <f>=HYPERLINK("https://leilaoonline.net/lote/detalhe/157662", "MÁQUINA PARA FECHAMENTO DE CAIXAS COM FITA ADESIVA CYKLOP")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4.000,00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=HYPERLINK("https://leilaoonline.net/lote/detalhe/157663", "035")</f>
      </c>
      <c r="B26" s="4" t="s">
        <f>=HYPERLINK("https://leilaoonline.net/lote/detalhe/157663", "TUNEL DE ENCOLHIMENTO BAND-IT")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3.750,00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=HYPERLINK("https://leilaoonline.net/lote/detalhe/157667", "036")</f>
      </c>
      <c r="B27" s="4" t="s">
        <f>=HYPERLINK("https://leilaoonline.net/lote/detalhe/157667", "MISTURADOR DE ALIMENTOS EM AÇO INOX / MÁQUINA DE FABRICAR QUEIJOS / MISTURADOR EM AÇO INOX 200L")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4.500,00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=HYPERLINK("https://leilaoonline.net/lote/detalhe/157664", "038")</f>
      </c>
      <c r="B28" s="4" t="s">
        <f>=HYPERLINK("https://leilaoonline.net/lote/detalhe/157664", "TALHA ELÉTRICA 2 TON.")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1.000,00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=HYPERLINK("https://leilaoonline.net/lote/detalhe/157665", "039")</f>
      </c>
      <c r="B29" s="4" t="s">
        <f>=HYPERLINK("https://leilaoonline.net/lote/detalhe/157665", "TALHA ELÉTRICA 2 TON.")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1.000,00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=HYPERLINK("https://leilaoonline.net/lote/detalhe/157666", "040")</f>
      </c>
      <c r="B30" s="4" t="s">
        <f>=HYPERLINK("https://leilaoonline.net/lote/detalhe/157666", "ROLETE 34X10CM; COM EIXO E MANCAL PARA ESTEIRA/CORREIA TRANSPORTADORA DE MATERIAL (29 UNID.)")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5.200,00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=HYPERLINK("https://leilaoonline.net/lote/detalhe/157668", "041")</f>
      </c>
      <c r="B31" s="4" t="s">
        <f>=HYPERLINK("https://leilaoonline.net/lote/detalhe/157668", "GUILHOTINA NEWTON 3 X 1220 MM")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12.000,00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=HYPERLINK("https://leilaoonline.net/lote/detalhe/157670", "042")</f>
      </c>
      <c r="B32" s="4" t="s">
        <f>=HYPERLINK("https://leilaoonline.net/lote/detalhe/157670", "MÁQUINA DE CORTE PLASMA CUT-60")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4.500,00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=HYPERLINK("https://leilaoonline.net/lote/detalhe/157671", "043")</f>
      </c>
      <c r="B33" s="4" t="s">
        <f>=HYPERLINK("https://leilaoonline.net/lote/detalhe/157671", "MÁQUINA DE SOLDA PONTO 15 KVA")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4.500,00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=HYPERLINK("https://leilaoonline.net/lote/detalhe/157672", "044")</f>
      </c>
      <c r="B34" s="4" t="s">
        <f>=HYPERLINK("https://leilaoonline.net/lote/detalhe/157672", "SERRA DE FITA VERTICAL ARTRAM")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3.000,00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=HYPERLINK("https://leilaoonline.net/lote/detalhe/157669", "045")</f>
      </c>
      <c r="B35" s="4" t="s">
        <f>=HYPERLINK("https://leilaoonline.net/lote/detalhe/157669", "TROCADOR DE CALOR 114X13CM; COM TUBOS INTERNOS DE COBRE")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=HYPERLINK("https://leilaoonline.net/lote/detalhe/157673", "046")</f>
      </c>
      <c r="B36" s="4" t="s">
        <f>=HYPERLINK("https://leilaoonline.net/lote/detalhe/157673", "TROCADOR DE CALOR 114X13CM; COM TUBOS INTERNOS DE COBRE")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=HYPERLINK("https://leilaoonline.net/lote/detalhe/157674", "047")</f>
      </c>
      <c r="B37" s="4" t="s">
        <f>=HYPERLINK("https://leilaoonline.net/lote/detalhe/157674", "TROCADOR DE CALOR 78X13CM; COM TUBOS INTERNOS DE COBRE")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=HYPERLINK("https://leilaoonline.net/lote/detalhe/157675", "048")</f>
      </c>
      <c r="B38" s="4" t="s">
        <f>=HYPERLINK("https://leilaoonline.net/lote/detalhe/157675", "TROCADOR DE CALOR 78X13CM; COM TUBOS INTERNOS DE COBRE")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=HYPERLINK("https://leilaoonline.net/lote/detalhe/157676", "049")</f>
      </c>
      <c r="B39" s="4" t="s">
        <f>=HYPERLINK("https://leilaoonline.net/lote/detalhe/157676", "TROCADOR DE CALOR 61X13CM; COM TUBOS INTERNOS DE COBRE")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=HYPERLINK("https://leilaoonline.net/lote/detalhe/157677", "050")</f>
      </c>
      <c r="B40" s="4" t="s">
        <f>=HYPERLINK("https://leilaoonline.net/lote/detalhe/157677", "MÁQUINA PARA FABRICAÇÃO DE MOLAS U.S. BAIRD")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2.000,00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=HYPERLINK("https://leilaoonline.net/lote/detalhe/157682", "051")</f>
      </c>
      <c r="B41" s="4" t="s">
        <f>=HYPERLINK("https://leilaoonline.net/lote/detalhe/157682", "ESMERIL 1/2 CV")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375,00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=HYPERLINK("https://leilaoonline.net/lote/detalhe/157678", "052")</f>
      </c>
      <c r="B42" s="4" t="s">
        <f>=HYPERLINK("https://leilaoonline.net/lote/detalhe/157678", "BOMBA D´ÁGUA WEG 7,5 CV")</f>
      </c>
      <c r="C42" s="4" t="inlineStr">
        <is>
          <t>Não vendido</t>
        </is>
      </c>
      <c r="D42" s="4" t="inlineStr">
        <is>
          <t>2</t>
        </is>
      </c>
      <c r="E42" s="5" t="inlineStr">
        <is>
          <t>1.100,00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=HYPERLINK("https://leilaoonline.net/lote/detalhe/157679", "053")</f>
      </c>
      <c r="B43" s="4" t="s">
        <f>=HYPERLINK("https://leilaoonline.net/lote/detalhe/157679", "BOMBA D´ÁGUA WEG 7,5 CV")</f>
      </c>
      <c r="C43" s="4" t="inlineStr">
        <is>
          <t>Não vendido</t>
        </is>
      </c>
      <c r="D43" s="4" t="inlineStr">
        <is>
          <t>2</t>
        </is>
      </c>
      <c r="E43" s="5" t="inlineStr">
        <is>
          <t>1.100,00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=HYPERLINK("https://leilaoonline.net/lote/detalhe/157680", "054")</f>
      </c>
      <c r="B44" s="4" t="s">
        <f>=HYPERLINK("https://leilaoonline.net/lote/detalhe/157680", "BOMBA D´ÁGUA WEG 3,0 CV")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100,00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=HYPERLINK("https://leilaoonline.net/lote/detalhe/157681", "055")</f>
      </c>
      <c r="B45" s="4" t="s">
        <f>=HYPERLINK("https://leilaoonline.net/lote/detalhe/157681", "BOMBA D´ÁGUA WEG 3,0 CV")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100,00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=HYPERLINK("https://leilaoonline.net/lote/detalhe/157683", "056")</f>
      </c>
      <c r="B46" s="4" t="s">
        <f>=HYPERLINK("https://leilaoonline.net/lote/detalhe/157683", "BOMBA DE DIAFRAGMA 1/2 HP")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1.800,00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=HYPERLINK("https://leilaoonline.net/lote/detalhe/157687", "058")</f>
      </c>
      <c r="B47" s="4" t="s">
        <f>=HYPERLINK("https://leilaoonline.net/lote/detalhe/157687", "EXTRUSORA DE PLÁSTICO 35 MM 5 HP")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8.000,00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=HYPERLINK("https://leilaoonline.net/lote/detalhe/157684", "060")</f>
      </c>
      <c r="B48" s="4" t="s">
        <f>=HYPERLINK("https://leilaoonline.net/lote/detalhe/157684", "CARRINHO DE SUPERMERCADO")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=HYPERLINK("https://leilaoonline.net/lote/detalhe/157685", "061")</f>
      </c>
      <c r="B49" s="4" t="s">
        <f>=HYPERLINK("https://leilaoonline.net/lote/detalhe/157685", "CARRINHO DE SUPERMERCADO")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=HYPERLINK("https://leilaoonline.net/lote/detalhe/157686", "063")</f>
      </c>
      <c r="B50" s="4" t="s">
        <f>=HYPERLINK("https://leilaoonline.net/lote/detalhe/157686", "CARRINHO DE SUPERMERCADO")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=HYPERLINK("https://leilaoonline.net/lote/detalhe/157688", "064")</f>
      </c>
      <c r="B51" s="4" t="s">
        <f>=HYPERLINK("https://leilaoonline.net/lote/detalhe/157688", "CARRETEL PARA MANGUEIRA DE SOLDA C/ MANGUEIRA REELCRAFT")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=HYPERLINK("https://leilaoonline.net/lote/detalhe/157689", "065")</f>
      </c>
      <c r="B52" s="4" t="s">
        <f>=HYPERLINK("https://leilaoonline.net/lote/detalhe/157689", "GUIA PARA DESOBSTRUÇÃO DE DUTOS")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400,00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=HYPERLINK("https://leilaoonline.net/lote/detalhe/157690", "066")</f>
      </c>
      <c r="B53" s="4" t="s">
        <f>=HYPERLINK("https://leilaoonline.net/lote/detalhe/157690", "CAIXA DE PLÁSTICO COM RODINHAS")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=HYPERLINK("https://leilaoonline.net/lote/detalhe/157695", "067")</f>
      </c>
      <c r="B54" s="4" t="s">
        <f>=HYPERLINK("https://leilaoonline.net/lote/detalhe/157695", "CAIXA DE PLÁSTICO")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=HYPERLINK("https://leilaoonline.net/lote/detalhe/157691", "068")</f>
      </c>
      <c r="B55" s="4" t="s">
        <f>=HYPERLINK("https://leilaoonline.net/lote/detalhe/157691", "LOTE COM 2 BOMBAS DOSADORAS 1/3 HP")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400,00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=HYPERLINK("https://leilaoonline.net/lote/detalhe/157692", "069")</f>
      </c>
      <c r="B56" s="4" t="s">
        <f>=HYPERLINK("https://leilaoonline.net/lote/detalhe/157692", "BOMBA DUPLA DOSADORA 3/4 HP")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400,00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=HYPERLINK("https://leilaoonline.net/lote/detalhe/157693", "071")</f>
      </c>
      <c r="B57" s="4" t="s">
        <f>=HYPERLINK("https://leilaoonline.net/lote/detalhe/157693", "BOMBAS DE TRANSFERÊNCIAS DE PRODUTOS QUÍMICOS COM SELAGEM MECÂNICA")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=HYPERLINK("https://leilaoonline.net/lote/detalhe/157694", "073")</f>
      </c>
      <c r="B58" s="4" t="s">
        <f>=HYPERLINK("https://leilaoonline.net/lote/detalhe/157694", "LOTE COM 2 BOMBAS 3 HP")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1.200,00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=HYPERLINK("https://leilaoonline.net/lote/detalhe/157696", "075")</f>
      </c>
      <c r="B59" s="4" t="s">
        <f>=HYPERLINK("https://leilaoonline.net/lote/detalhe/157696", "TUPIA PARA MADEIRA")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600,00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=HYPERLINK("https://leilaoonline.net/lote/detalhe/157697", "076")</f>
      </c>
      <c r="B60" s="4" t="s">
        <f>=HYPERLINK("https://leilaoonline.net/lote/detalhe/157697", "SOPRADOR COMPRESSOR ROTATIVO OMEL")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12.000,00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=HYPERLINK("https://leilaoonline.net/lote/detalhe/157698", "079")</f>
      </c>
      <c r="B61" s="4" t="s">
        <f>=HYPERLINK("https://leilaoonline.net/lote/detalhe/157698", "BOMBA VÁCUO 4 HP COMPRESSOR RADIAL")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=HYPERLINK("https://leilaoonline.net/lote/detalhe/157699", "082")</f>
      </c>
      <c r="B62" s="4" t="s">
        <f>=HYPERLINK("https://leilaoonline.net/lote/detalhe/157699", "VENTOINHA DIÂMETRO: 60CM")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=HYPERLINK("https://leilaoonline.net/lote/detalhe/157700", "083")</f>
      </c>
      <c r="B63" s="4" t="s">
        <f>=HYPERLINK("https://leilaoonline.net/lote/detalhe/157700", "VENTOINHA DIÂMETRO: 60CM")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=HYPERLINK("https://leilaoonline.net/lote/detalhe/157701", "084")</f>
      </c>
      <c r="B64" s="4" t="s">
        <f>=HYPERLINK("https://leilaoonline.net/lote/detalhe/157701", "VENTOINHA DIÂMETRO: 45CM")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=HYPERLINK("https://leilaoonline.net/lote/detalhe/157702", "085")</f>
      </c>
      <c r="B65" s="4" t="s">
        <f>=HYPERLINK("https://leilaoonline.net/lote/detalhe/157702", "VENTOINHA DIÂMETRO: 60CM")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=HYPERLINK("https://leilaoonline.net/lote/detalhe/157703", "086")</f>
      </c>
      <c r="B66" s="4" t="s">
        <f>=HYPERLINK("https://leilaoonline.net/lote/detalhe/157703", "FUNIL DESUMIDIFICADOR DE PLÁSTICO 200KG YANN BANG")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8.000,00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=HYPERLINK("https://leilaoonline.net/lote/detalhe/157704", "088")</f>
      </c>
      <c r="B67" s="4" t="s">
        <f>=HYPERLINK("https://leilaoonline.net/lote/detalhe/157704", "TORNO DE CORREIA COM MOTOR MONOFÁSICO 1 CV")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3.500,00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=HYPERLINK("https://leilaoonline.net/lote/detalhe/157705", "089")</f>
      </c>
      <c r="B68" s="4" t="s">
        <f>=HYPERLINK("https://leilaoonline.net/lote/detalhe/157705", "BOMBA CENTRÍFUGA")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=HYPERLINK("https://leilaoonline.net/lote/detalhe/157706", "095")</f>
      </c>
      <c r="B69" s="4" t="s">
        <f>=HYPERLINK("https://leilaoonline.net/lote/detalhe/157706", "DESENTUPIDOR DE ESGOTO RIDGID K-500")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4.000,00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=HYPERLINK("https://leilaoonline.net/lote/detalhe/157707", "097")</f>
      </c>
      <c r="B70" s="4" t="s">
        <f>=HYPERLINK("https://leilaoonline.net/lote/detalhe/157707", "DESENTUPIDOR DE ESGOTO RIDGID K-1000")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6.000,00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=HYPERLINK("https://leilaoonline.net/lote/detalhe/157708", "098")</f>
      </c>
      <c r="B71" s="4" t="s">
        <f>=HYPERLINK("https://leilaoonline.net/lote/detalhe/157708", "DESENTUPIDOR DE ESGOTO RIDGID K-1000")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6.000,00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=HYPERLINK("https://leilaoonline.net/lote/detalhe/157709", "099")</f>
      </c>
      <c r="B72" s="4" t="s">
        <f>=HYPERLINK("https://leilaoonline.net/lote/detalhe/157709", "DESENTUPIDOR DE ESGOTO RIDGID 500")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4.000,00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=HYPERLINK("https://leilaoonline.net/lote/detalhe/157710", "100")</f>
      </c>
      <c r="B73" s="4" t="s">
        <f>=HYPERLINK("https://leilaoonline.net/lote/detalhe/157710", "ELEVADOR MONTA CARGA PLATAFORMA 1X1M")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=HYPERLINK("https://leilaoonline.net/lote/detalhe/157712", "103")</f>
      </c>
      <c r="B74" s="4" t="s">
        <f>=HYPERLINK("https://leilaoonline.net/lote/detalhe/157712", "PRENSA EXCÊNTRICA  0,5 TON")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1.000,00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=HYPERLINK("https://leilaoonline.net/lote/detalhe/157711", "104")</f>
      </c>
      <c r="B75" s="4" t="s">
        <f>=HYPERLINK("https://leilaoonline.net/lote/detalhe/157711", "PRENSA EXCÊNTRICA 25 TON.")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4.000,00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=HYPERLINK("https://leilaoonline.net/lote/detalhe/157713", "105")</f>
      </c>
      <c r="B76" s="4" t="s">
        <f>=HYPERLINK("https://leilaoonline.net/lote/detalhe/157713", "AFIADORA DE BROCAS WAIDA MODELO DW-31S")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1.500,00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=HYPERLINK("https://leilaoonline.net/lote/detalhe/157714", "106")</f>
      </c>
      <c r="B77" s="4" t="s">
        <f>=HYPERLINK("https://leilaoonline.net/lote/detalhe/157714", "JATO DE GRANALHA")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1.200,00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=HYPERLINK("https://leilaoonline.net/lote/detalhe/157715", "107")</f>
      </c>
      <c r="B78" s="4" t="s">
        <f>=HYPERLINK("https://leilaoonline.net/lote/detalhe/157715", "MULTIFUNCIONAL SERRA CIRCULAR E FURADEIRA HORIZONTAL - CÓD. 1297")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1.000,00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=HYPERLINK("https://leilaoonline.net/lote/detalhe/157717", "108")</f>
      </c>
      <c r="B79" s="4" t="s">
        <f>=HYPERLINK("https://leilaoonline.net/lote/detalhe/157717", "SERRA POLICORTE")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750,00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=HYPERLINK("https://leilaoonline.net/lote/detalhe/157716", "109")</f>
      </c>
      <c r="B80" s="4" t="s">
        <f>=HYPERLINK("https://leilaoonline.net/lote/detalhe/157716", "SERRA CIRCULAR")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600,00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=HYPERLINK("https://leilaoonline.net/lote/detalhe/157718", "110")</f>
      </c>
      <c r="B81" s="4" t="s">
        <f>=HYPERLINK("https://leilaoonline.net/lote/detalhe/157718", "SERRA POLICORTE MONOFÁSICA")</f>
      </c>
      <c r="C81" s="4" t="inlineStr">
        <is>
          <t>Não vendido</t>
        </is>
      </c>
      <c r="D81" s="4" t="inlineStr">
        <is>
          <t>1</t>
        </is>
      </c>
      <c r="E81" s="5" t="inlineStr">
        <is>
          <t>200,00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=HYPERLINK("https://leilaoonline.net/lote/detalhe/157719", "112")</f>
      </c>
      <c r="B82" s="4" t="s">
        <f>=HYPERLINK("https://leilaoonline.net/lote/detalhe/157719", "FURADEIRA DE BANCADA FERRARI 1/2 CV")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750,00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=HYPERLINK("https://leilaoonline.net/lote/detalhe/157723", "114")</f>
      </c>
      <c r="B83" s="4" t="s">
        <f>=HYPERLINK("https://leilaoonline.net/lote/detalhe/157723", "FURADEIRA DE BANCADA 1/4 CV")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600,00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=HYPERLINK("https://leilaoonline.net/lote/detalhe/157720", "115")</f>
      </c>
      <c r="B84" s="4" t="s">
        <f>=HYPERLINK("https://leilaoonline.net/lote/detalhe/157720", "TRANSPALETEIRA MANUAL")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3.000,00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=HYPERLINK("https://leilaoonline.net/lote/detalhe/157721", "116")</f>
      </c>
      <c r="B85" s="4" t="s">
        <f>=HYPERLINK("https://leilaoonline.net/lote/detalhe/157721", "MASTRO PARA BANDEIRA 10M")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500,00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=HYPERLINK("https://leilaoonline.net/lote/detalhe/157722", "117")</f>
      </c>
      <c r="B86" s="4" t="s">
        <f>=HYPERLINK("https://leilaoonline.net/lote/detalhe/157722", "SISTEMA DE CÂMERA SEESNAKE")</f>
      </c>
      <c r="C86" s="4" t="inlineStr">
        <is>
          <t>Não vendido</t>
        </is>
      </c>
      <c r="D86" s="4" t="inlineStr">
        <is>
          <t>1</t>
        </is>
      </c>
      <c r="E86" s="5" t="inlineStr">
        <is>
          <t>1.000,00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=HYPERLINK("https://leilaoonline.net/lote/detalhe/157724", "119")</f>
      </c>
      <c r="B87" s="4" t="s">
        <f>=HYPERLINK("https://leilaoonline.net/lote/detalhe/157724", "BRAÇO GIRATÓRIO 500KG")</f>
      </c>
      <c r="C87" s="4" t="inlineStr">
        <is>
          <t>Não vendido</t>
        </is>
      </c>
      <c r="D87" s="4" t="inlineStr">
        <is>
          <t>1</t>
        </is>
      </c>
      <c r="E87" s="5" t="inlineStr">
        <is>
          <t>1.000,00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=HYPERLINK("https://leilaoonline.net/lote/detalhe/157725", "120")</f>
      </c>
      <c r="B88" s="4" t="s">
        <f>=HYPERLINK("https://leilaoonline.net/lote/detalhe/157725", "BOMBA CENTRÍFUGA 20 CV")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6.500,00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=HYPERLINK("https://leilaoonline.net/lote/detalhe/157726", "121")</f>
      </c>
      <c r="B89" s="4" t="s">
        <f>=HYPERLINK("https://leilaoonline.net/lote/detalhe/157726", "BOMBA CENTRÍFUGA 7,5 CV")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3.000,00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=HYPERLINK("https://leilaoonline.net/lote/detalhe/157727", "122")</f>
      </c>
      <c r="B90" s="4" t="s">
        <f>=HYPERLINK("https://leilaoonline.net/lote/detalhe/157727", "BOMBA CENTRÍFUGA 7,5 CV")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3.000,00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=HYPERLINK("https://leilaoonline.net/lote/detalhe/157728", "123")</f>
      </c>
      <c r="B91" s="4" t="s">
        <f>=HYPERLINK("https://leilaoonline.net/lote/detalhe/157728", "BOMBA CENTRÍFUGA 7,5 CV")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3.000,00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=HYPERLINK("https://leilaoonline.net/lote/detalhe/157729", "124")</f>
      </c>
      <c r="B92" s="4" t="s">
        <f>=HYPERLINK("https://leilaoonline.net/lote/detalhe/157729", "BOMBA CENTRÍFUGA 7,5 CV")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3.000,00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=HYPERLINK("https://leilaoonline.net/lote/detalhe/157730", "125")</f>
      </c>
      <c r="B93" s="4" t="s">
        <f>=HYPERLINK("https://leilaoonline.net/lote/detalhe/157730", "BOMBA CENTRÍFUGA 3 CV")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1.500,00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=HYPERLINK("https://leilaoonline.net/lote/detalhe/157731", "126")</f>
      </c>
      <c r="B94" s="4" t="s">
        <f>=HYPERLINK("https://leilaoonline.net/lote/detalhe/157731", "BOMBA CENTRÍFUGA 3 CV")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1.500,00</t>
        </is>
      </c>
      <c r="F94" s="4" t="inlineStr">
        <is>
          <t>150.00</t>
        </is>
      </c>
    </row>
    <row collapsed="false" customFormat="false" customHeight="false" hidden="false" ht="12.1" outlineLevel="0" r="95">
      <c r="A95" s="5" t="s">
        <f>=HYPERLINK("https://leilaoonline.net/lote/detalhe/157732", "127")</f>
      </c>
      <c r="B95" s="4" t="s">
        <f>=HYPERLINK("https://leilaoonline.net/lote/detalhe/157732", "BOMBA CENTRÍFUGA 3 CV")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1.500,00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=HYPERLINK("https://leilaoonline.net/lote/detalhe/157734", "128")</f>
      </c>
      <c r="B96" s="4" t="s">
        <f>=HYPERLINK("https://leilaoonline.net/lote/detalhe/157734", "BOMBA CENTRÍFUGA")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1.000,00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=HYPERLINK("https://leilaoonline.net/lote/detalhe/157733", "130")</f>
      </c>
      <c r="B97" s="4" t="s">
        <f>=HYPERLINK("https://leilaoonline.net/lote/detalhe/157733", "QUEIMADOR DE COMBUSTÍVEL GLP PARA CALDEIRA TENGE")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8.000,00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=HYPERLINK("https://leilaoonline.net/lote/detalhe/157735", "131")</f>
      </c>
      <c r="B98" s="4" t="s">
        <f>=HYPERLINK("https://leilaoonline.net/lote/detalhe/157735", "TRITURADOR DE PAPEL PARA ESCRITÓRIO")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100,00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=HYPERLINK("https://leilaoonline.net/lote/detalhe/157736", "132")</f>
      </c>
      <c r="B99" s="4" t="s">
        <f>=HYPERLINK("https://leilaoonline.net/lote/detalhe/157736", "BRAÇO GIRATÓRIO 360 GRAUS")</f>
      </c>
      <c r="C99" s="4" t="inlineStr">
        <is>
          <t>Não vendido</t>
        </is>
      </c>
      <c r="D99" s="4" t="inlineStr">
        <is>
          <t>1</t>
        </is>
      </c>
      <c r="E99" s="5" t="inlineStr">
        <is>
          <t>1.000,00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=HYPERLINK("https://leilaoonline.net/lote/detalhe/157737", "133")</f>
      </c>
      <c r="B100" s="4" t="s">
        <f>=HYPERLINK("https://leilaoonline.net/lote/detalhe/157737", "COMPRESSOR ATLAS COPCO GX7 ANO 2007")</f>
      </c>
      <c r="C100" s="4" t="inlineStr">
        <is>
          <t>Não vendido</t>
        </is>
      </c>
      <c r="D100" s="4" t="inlineStr">
        <is>
          <t>3</t>
        </is>
      </c>
      <c r="E100" s="5" t="inlineStr">
        <is>
          <t>1.500,00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=HYPERLINK("https://leilaoonline.net/lote/detalhe/157738", "135")</f>
      </c>
      <c r="B101" s="4" t="s">
        <f>=HYPERLINK("https://leilaoonline.net/lote/detalhe/157738", "COMPRESSOR ATLAS COPCO GX5 ANO 2003")</f>
      </c>
      <c r="C101" s="4" t="inlineStr">
        <is>
          <t>Não vendido</t>
        </is>
      </c>
      <c r="D101" s="4" t="inlineStr">
        <is>
          <t>1</t>
        </is>
      </c>
      <c r="E101" s="5" t="inlineStr">
        <is>
          <t>1.000,00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=HYPERLINK("https://leilaoonline.net/lote/detalhe/157739", "136")</f>
      </c>
      <c r="B102" s="4" t="s">
        <f>=HYPERLINK("https://leilaoonline.net/lote/detalhe/157739", "COMPRESSOR ATLAS COPCO GX7 ANO 2002")</f>
      </c>
      <c r="C102" s="4" t="inlineStr">
        <is>
          <t>Não vendido</t>
        </is>
      </c>
      <c r="D102" s="4" t="inlineStr">
        <is>
          <t>2</t>
        </is>
      </c>
      <c r="E102" s="5" t="inlineStr">
        <is>
          <t>1.250,00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=HYPERLINK("https://leilaoonline.net/lote/detalhe/157740", "137")</f>
      </c>
      <c r="B103" s="4" t="s">
        <f>=HYPERLINK("https://leilaoonline.net/lote/detalhe/157740", "COMPRESSOR ATLAS COPCO GX5 ANO 2005")</f>
      </c>
      <c r="C103" s="4" t="inlineStr">
        <is>
          <t>Não vendido</t>
        </is>
      </c>
      <c r="D103" s="4" t="inlineStr">
        <is>
          <t>1</t>
        </is>
      </c>
      <c r="E103" s="5" t="inlineStr">
        <is>
          <t>1.000,00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=HYPERLINK("https://leilaoonline.net/lote/detalhe/157741", "138")</f>
      </c>
      <c r="B104" s="4" t="s">
        <f>=HYPERLINK("https://leilaoonline.net/lote/detalhe/157741", "COMPRESSOR ATLAS COPCO GX7 ANO 2005")</f>
      </c>
      <c r="C104" s="4" t="inlineStr">
        <is>
          <t>Não vendido</t>
        </is>
      </c>
      <c r="D104" s="4" t="inlineStr">
        <is>
          <t>2</t>
        </is>
      </c>
      <c r="E104" s="5" t="inlineStr">
        <is>
          <t>1.250,00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=HYPERLINK("https://leilaoonline.net/lote/detalhe/157742", "140")</f>
      </c>
      <c r="B105" s="4" t="s">
        <f>=HYPERLINK("https://leilaoonline.net/lote/detalhe/157742", "1 UNIDADE DE PISTÃO HIDRÁULICO (160CM X 20CM DIÂMETRO DO ÊMBOLO)")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1.000,00</t>
        </is>
      </c>
      <c r="F105" s="4" t="inlineStr">
        <is>
          <t>150.00</t>
        </is>
      </c>
    </row>
    <row collapsed="false" customFormat="false" customHeight="false" hidden="false" ht="12.1" outlineLevel="0" r="106">
      <c r="A106" s="5" t="s">
        <f>=HYPERLINK("https://leilaoonline.net/lote/detalhe/157743", "141")</f>
      </c>
      <c r="B106" s="4" t="s">
        <f>=HYPERLINK("https://leilaoonline.net/lote/detalhe/157743", "MÁQUINA PARA EMBALAR")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1.000,00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=HYPERLINK("https://leilaoonline.net/lote/detalhe/157744", "147")</f>
      </c>
      <c r="B107" s="4" t="s">
        <f>=HYPERLINK("https://leilaoonline.net/lote/detalhe/157744", "SERVO MOTOR 15 HP")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1.000,00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=HYPERLINK("https://leilaoonline.net/lote/detalhe/157745", "148")</f>
      </c>
      <c r="B108" s="4" t="s">
        <f>=HYPERLINK("https://leilaoonline.net/lote/detalhe/157745", "SERVO MOTOR 15 HP")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1.000,00</t>
        </is>
      </c>
      <c r="F108" s="4" t="inlineStr">
        <is>
          <t>150.00</t>
        </is>
      </c>
    </row>
    <row collapsed="false" customFormat="false" customHeight="false" hidden="false" ht="12.1" outlineLevel="0" r="109">
      <c r="A109" s="5" t="s">
        <f>=HYPERLINK("https://leilaoonline.net/lote/detalhe/157746", "154")</f>
      </c>
      <c r="B109" s="4" t="s">
        <f>=HYPERLINK("https://leilaoonline.net/lote/detalhe/157746", "COFRE MECÂNICO COM CHAVE TETRA 60X48X45CM (SEM USO)")</f>
      </c>
      <c r="C109" s="4" t="inlineStr">
        <is>
          <t>Não vendido</t>
        </is>
      </c>
      <c r="D109" s="4" t="inlineStr">
        <is>
          <t>1</t>
        </is>
      </c>
      <c r="E109" s="5" t="inlineStr">
        <is>
          <t>200,00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=HYPERLINK("https://leilaoonline.net/lote/detalhe/157747", "155")</f>
      </c>
      <c r="B110" s="4" t="s">
        <f>=HYPERLINK("https://leilaoonline.net/lote/detalhe/157747", "2 COFRES MECÂNICOS COM CHAVE TETRA 60X48X45CM (SEM USO)")</f>
      </c>
      <c r="C110" s="4" t="inlineStr">
        <is>
          <t>Não vendido</t>
        </is>
      </c>
      <c r="D110" s="4" t="inlineStr">
        <is>
          <t>1</t>
        </is>
      </c>
      <c r="E110" s="5" t="inlineStr">
        <is>
          <t>400,00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=HYPERLINK("https://leilaoonline.net/lote/detalhe/157748", "156")</f>
      </c>
      <c r="B111" s="4" t="s">
        <f>=HYPERLINK("https://leilaoonline.net/lote/detalhe/157748", "2 COFRES MECÂNICOS COM CHAVE TETRA 60X48X45CM (SEM USO)")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400,00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=HYPERLINK("https://leilaoonline.net/lote/detalhe/157749", "157")</f>
      </c>
      <c r="B112" s="4" t="s">
        <f>=HYPERLINK("https://leilaoonline.net/lote/detalhe/157749", "2 COFRES MECÂNICOS COM CHAVE TETRA 60X48X45CM (SEM USO)")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400,00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=HYPERLINK("https://leilaoonline.net/lote/detalhe/157750", "158")</f>
      </c>
      <c r="B113" s="4" t="s">
        <f>=HYPERLINK("https://leilaoonline.net/lote/detalhe/157750", "2 COFRES MECÂNICOS COM CHAVE TETRA 60X48X45CM (SEM USO)")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400,00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=HYPERLINK("https://leilaoonline.net/lote/detalhe/157751", "159")</f>
      </c>
      <c r="B114" s="4" t="s">
        <f>=HYPERLINK("https://leilaoonline.net/lote/detalhe/157751", "2 COFRES MECÂNICOS COM CHAVE TETRA 60X48X45CM (SEM USO)")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400,00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=HYPERLINK("https://leilaoonline.net/lote/detalhe/157752", "160")</f>
      </c>
      <c r="B115" s="4" t="s">
        <f>=HYPERLINK("https://leilaoonline.net/lote/detalhe/157752", "CALDEIRA AALBORG 5000 KG/H")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85.000,00</t>
        </is>
      </c>
      <c r="F115" s="4" t="inlineStr">
        <is>
          <t>500.00</t>
        </is>
      </c>
    </row>
    <row collapsed="false" customFormat="false" customHeight="false" hidden="false" ht="12.1" outlineLevel="0" r="116">
      <c r="A116" s="5" t="s">
        <f>=HYPERLINK("https://leilaoonline.net/lote/detalhe/157753", "162")</f>
      </c>
      <c r="B116" s="4" t="s">
        <f>=HYPERLINK("https://leilaoonline.net/lote/detalhe/157753", "EMPILHADEIRA ELÉTRICA PANTOGRÁFICA YALE NDR35; ANO 2010; 1.600 KG 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35.000,00</t>
        </is>
      </c>
      <c r="F116" s="4" t="inlineStr">
        <is>
          <t>150.00</t>
        </is>
      </c>
    </row>
    <row collapsed="false" customFormat="false" customHeight="false" hidden="false" ht="12.1" outlineLevel="0" r="117">
      <c r="A117" s="5" t="s">
        <f>=HYPERLINK("https://leilaoonline.net/lote/detalhe/157754", "167")</f>
      </c>
      <c r="B117" s="4" t="s">
        <f>=HYPERLINK("https://leilaoonline.net/lote/detalhe/157754", "BANCADA PARA TESTE DE BATERIA")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500,00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=HYPERLINK("https://leilaoonline.net/lote/detalhe/157755", "176")</f>
      </c>
      <c r="B118" s="4" t="s">
        <f>=HYPERLINK("https://leilaoonline.net/lote/detalhe/157755", "CAIXA D'ÁGUA TIPO TAÇA TULIPA 2500 LITROS (ENCONTRA-SE DESATIVADA E SEPARADA EM 2 PARTES)")</f>
      </c>
      <c r="C118" s="4" t="inlineStr">
        <is>
          <t>Não vendido</t>
        </is>
      </c>
      <c r="D118" s="4" t="inlineStr">
        <is>
          <t>1</t>
        </is>
      </c>
      <c r="E118" s="5" t="inlineStr">
        <is>
          <t>1.000,00</t>
        </is>
      </c>
      <c r="F118" s="4" t="inlineStr">
        <is>
          <t>150.00</t>
        </is>
      </c>
    </row>
    <row collapsed="false" customFormat="false" customHeight="false" hidden="false" ht="12.1" outlineLevel="0" r="119">
      <c r="A119" s="5" t="s">
        <f>=HYPERLINK("https://leilaoonline.net/lote/detalhe/157756", "177")</f>
      </c>
      <c r="B119" s="4" t="s">
        <f>=HYPERLINK("https://leilaoonline.net/lote/detalhe/157756", "BOMBA HELICOIDAL IMBIL 25HP")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6.500,00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=HYPERLINK("https://leilaoonline.net/lote/detalhe/157757", "179")</f>
      </c>
      <c r="B120" s="4" t="s">
        <f>=HYPERLINK("https://leilaoonline.net/lote/detalhe/157757", "BOMBA KSB 12 PARA 14")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6.500,00</t>
        </is>
      </c>
      <c r="F120" s="4" t="inlineStr">
        <is>
          <t>150.00</t>
        </is>
      </c>
    </row>
    <row collapsed="false" customFormat="false" customHeight="false" hidden="false" ht="12.1" outlineLevel="0" r="121">
      <c r="A121" s="5" t="s">
        <f>=HYPERLINK("https://leilaoonline.net/lote/detalhe/157758", "183")</f>
      </c>
      <c r="B121" s="4" t="s">
        <f>=HYPERLINK("https://leilaoonline.net/lote/detalhe/157758", "ARQUIVO")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50,00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=HYPERLINK("https://leilaoonline.net/lote/detalhe/157759", "186")</f>
      </c>
      <c r="B122" s="4" t="s">
        <f>=HYPERLINK("https://leilaoonline.net/lote/detalhe/157759", "TORNO DE CORREIA COM MOTOR MONOFÁSICO")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1.000,00</t>
        </is>
      </c>
      <c r="F122" s="4" t="inlineStr">
        <is>
          <t>150.00</t>
        </is>
      </c>
    </row>
    <row collapsed="false" customFormat="false" customHeight="false" hidden="false" ht="12.1" outlineLevel="0" r="123">
      <c r="A123" s="5" t="s">
        <f>=HYPERLINK("https://leilaoonline.net/lote/detalhe/157760", "187")</f>
      </c>
      <c r="B123" s="4" t="s">
        <f>=HYPERLINK("https://leilaoonline.net/lote/detalhe/157760", "MÁQUINA DE SOLDA")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100,00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=HYPERLINK("https://leilaoonline.net/lote/detalhe/157761", "196")</f>
      </c>
      <c r="B124" s="4" t="s">
        <f>=HYPERLINK("https://leilaoonline.net/lote/detalhe/157761", "MOTOR DE CORRENTE CONTÍNUA SIEMENS 350 HP")</f>
      </c>
      <c r="C124" s="4" t="inlineStr">
        <is>
          <t>Não vendido</t>
        </is>
      </c>
      <c r="D124" s="4" t="inlineStr">
        <is>
          <t>1</t>
        </is>
      </c>
      <c r="E124" s="5" t="inlineStr">
        <is>
          <t>1.000,00</t>
        </is>
      </c>
      <c r="F124" s="4" t="inlineStr">
        <is>
          <t>150.00</t>
        </is>
      </c>
    </row>
    <row collapsed="false" customFormat="false" customHeight="false" hidden="false" ht="12.1" outlineLevel="0" r="125">
      <c r="A125" s="5" t="s">
        <f>=HYPERLINK("https://leilaoonline.net/lote/detalhe/157762", "197")</f>
      </c>
      <c r="B125" s="4" t="s">
        <f>=HYPERLINK("https://leilaoonline.net/lote/detalhe/157762", "MOTOR DE CORRENTE CONTÍNUA SIEMENS 350 HP")</f>
      </c>
      <c r="C125" s="4" t="inlineStr">
        <is>
          <t>Não vendido</t>
        </is>
      </c>
      <c r="D125" s="4" t="inlineStr">
        <is>
          <t>1</t>
        </is>
      </c>
      <c r="E125" s="5" t="inlineStr">
        <is>
          <t>1.000,00</t>
        </is>
      </c>
      <c r="F125" s="4" t="inlineStr">
        <is>
          <t>150.00</t>
        </is>
      </c>
    </row>
    <row collapsed="false" customFormat="false" customHeight="false" hidden="false" ht="12.1" outlineLevel="0" r="126">
      <c r="A126" s="5" t="s">
        <f>=HYPERLINK("https://leilaoonline.net/lote/detalhe/157763", "198")</f>
      </c>
      <c r="B126" s="4" t="s">
        <f>=HYPERLINK("https://leilaoonline.net/lote/detalhe/157763", "FUNIL")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100,00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=HYPERLINK("https://leilaoonline.net/lote/detalhe/157764", "199")</f>
      </c>
      <c r="B127" s="4" t="s">
        <f>=HYPERLINK("https://leilaoonline.net/lote/detalhe/157764", "ENVASADORA DIALMATICA EM AÇO INÓX")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1.000,00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=HYPERLINK("https://leilaoonline.net/lote/detalhe/157765", "201")</f>
      </c>
      <c r="B128" s="4" t="s">
        <f>=HYPERLINK("https://leilaoonline.net/lote/detalhe/157765", "EQUIPAMENTO COM PISTÃO PNEUMÁTICO")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200,00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=HYPERLINK("https://leilaoonline.net/lote/detalhe/157766", "202")</f>
      </c>
      <c r="B129" s="4" t="s">
        <f>=HYPERLINK("https://leilaoonline.net/lote/detalhe/157766", "ELETROIMÃ METALMAG")</f>
      </c>
      <c r="C129" s="4" t="inlineStr">
        <is>
          <t>Não vendido</t>
        </is>
      </c>
      <c r="D129" s="4" t="inlineStr">
        <is>
          <t>1</t>
        </is>
      </c>
      <c r="E129" s="5" t="inlineStr">
        <is>
          <t>1.000,00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=HYPERLINK("https://leilaoonline.net/lote/detalhe/157767", "203")</f>
      </c>
      <c r="B130" s="4" t="s">
        <f>=HYPERLINK("https://leilaoonline.net/lote/detalhe/157767", "MOTORREDUTOR 20 HP")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1.000,00</t>
        </is>
      </c>
      <c r="F130" s="4" t="inlineStr">
        <is>
          <t>150.00</t>
        </is>
      </c>
    </row>
    <row collapsed="false" customFormat="false" customHeight="false" hidden="false" ht="12.1" outlineLevel="0" r="131">
      <c r="A131" s="5" t="s">
        <f>=HYPERLINK("https://leilaoonline.net/lote/detalhe/157768", "204")</f>
      </c>
      <c r="B131" s="4" t="s">
        <f>=HYPERLINK("https://leilaoonline.net/lote/detalhe/157768", "TANQUE DE FIBRA PARA ARMAZENAMENTO DE RESÍDUOS")</f>
      </c>
      <c r="C131" s="4" t="inlineStr">
        <is>
          <t>Não vendido</t>
        </is>
      </c>
      <c r="D131" s="4" t="inlineStr">
        <is>
          <t>1</t>
        </is>
      </c>
      <c r="E131" s="5" t="inlineStr">
        <is>
          <t>200,00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=HYPERLINK("https://leilaoonline.net/lote/detalhe/157769", "205")</f>
      </c>
      <c r="B132" s="4" t="s">
        <f>=HYPERLINK("https://leilaoonline.net/lote/detalhe/157769", "PENEIRADOR")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1.000,00</t>
        </is>
      </c>
      <c r="F132" s="4" t="inlineStr">
        <is>
          <t>150.00</t>
        </is>
      </c>
    </row>
    <row collapsed="false" customFormat="false" customHeight="false" hidden="false" ht="12.1" outlineLevel="0" r="133">
      <c r="A133" s="5" t="s">
        <f>=HYPERLINK("https://leilaoonline.net/lote/detalhe/157770", "207")</f>
      </c>
      <c r="B133" s="4" t="s">
        <f>=HYPERLINK("https://leilaoonline.net/lote/detalhe/157770", "UNIDADE HIDRÁULICA MÓVEL (ACOMPANHA CARRINHO PALETEIRO)")</f>
      </c>
      <c r="C133" s="4" t="inlineStr">
        <is>
          <t>Não vendido</t>
        </is>
      </c>
      <c r="D133" s="4" t="inlineStr">
        <is>
          <t>1</t>
        </is>
      </c>
      <c r="E133" s="5" t="inlineStr">
        <is>
          <t>1.000,00</t>
        </is>
      </c>
      <c r="F133" s="4" t="inlineStr">
        <is>
          <t>150.00</t>
        </is>
      </c>
    </row>
    <row collapsed="false" customFormat="false" customHeight="false" hidden="false" ht="12.1" outlineLevel="0" r="134">
      <c r="A134" s="5" t="s">
        <f>=HYPERLINK("https://leilaoonline.net/lote/detalhe/157771", "208")</f>
      </c>
      <c r="B134" s="4" t="s">
        <f>=HYPERLINK("https://leilaoonline.net/lote/detalhe/157771", "UNIDADE HIDRÁULICA 7,5 HP")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1.000,00</t>
        </is>
      </c>
      <c r="F134" s="4" t="inlineStr">
        <is>
          <t>150.00</t>
        </is>
      </c>
    </row>
    <row collapsed="false" customFormat="false" customHeight="false" hidden="false" ht="12.1" outlineLevel="0" r="135">
      <c r="A135" s="5" t="s">
        <f>=HYPERLINK("https://leilaoonline.net/lote/detalhe/157772", "209")</f>
      </c>
      <c r="B135" s="4" t="s">
        <f>=HYPERLINK("https://leilaoonline.net/lote/detalhe/157772", "ESTUFA")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1.000,00</t>
        </is>
      </c>
      <c r="F135" s="4" t="inlineStr">
        <is>
          <t>150.00</t>
        </is>
      </c>
    </row>
    <row collapsed="false" customFormat="false" customHeight="false" hidden="false" ht="12.1" outlineLevel="0" r="136">
      <c r="A136" s="5" t="s">
        <f>=HYPERLINK("https://leilaoonline.net/lote/detalhe/157773", "210")</f>
      </c>
      <c r="B136" s="4" t="s">
        <f>=HYPERLINK("https://leilaoonline.net/lote/detalhe/157773", "TERMOSOLDA 3900W")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1.000,00</t>
        </is>
      </c>
      <c r="F136" s="4" t="inlineStr">
        <is>
          <t>150.00</t>
        </is>
      </c>
    </row>
    <row collapsed="false" customFormat="false" customHeight="false" hidden="false" ht="12.1" outlineLevel="0" r="137">
      <c r="A137" s="5" t="s">
        <f>=HYPERLINK("https://leilaoonline.net/lote/detalhe/157774", "211")</f>
      </c>
      <c r="B137" s="4" t="s">
        <f>=HYPERLINK("https://leilaoonline.net/lote/detalhe/157774", "DOBRADEIRA MANUAL")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1.000,00</t>
        </is>
      </c>
      <c r="F137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2026-09-24T04:25:05.00Z</dcterms:created>
  <dc:creator>Tellks Tecnologia</dc:creator>
  <cp:revision>0</cp:revision>
</cp:coreProperties>
</file>