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BOB CAT - TRATOR - CARRETAS - IMPLEMENTOS AGRÍCOLAS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21/12/2022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=HYPERLINK("https://leilaoonline.net/lote/detalhe/156540", "583")</f>
      </c>
      <c r="B11" s="4" t="s">
        <f>=HYPERLINK("https://leilaoonline.net/lote/detalhe/156540", "ARRANCADOR DE AMENDOÍM")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=HYPERLINK("https://leilaoonline.net/lote/detalhe/156541", "584")</f>
      </c>
      <c r="B12" s="4" t="s">
        <f>=HYPERLINK("https://leilaoonline.net/lote/detalhe/156541", "CARRETA AGRICOLA REFORÇADA P/ 6 T")</f>
      </c>
      <c r="C12" s="4" t="inlineStr">
        <is>
          <t>Não vendido</t>
        </is>
      </c>
      <c r="D12" s="4" t="inlineStr">
        <is>
          <t>6</t>
        </is>
      </c>
      <c r="E12" s="5" t="inlineStr">
        <is>
          <t>3.500,00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=HYPERLINK("https://leilaoonline.net/lote/detalhe/156542", "585")</f>
      </c>
      <c r="B13" s="4" t="s">
        <f>=HYPERLINK("https://leilaoonline.net/lote/detalhe/156542", "GRADE TATU 28X28")</f>
      </c>
      <c r="C13" s="4" t="inlineStr">
        <is>
          <t>Não vendido</t>
        </is>
      </c>
      <c r="D13" s="4" t="inlineStr">
        <is>
          <t>35</t>
        </is>
      </c>
      <c r="E13" s="5" t="inlineStr">
        <is>
          <t>18.000,00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=HYPERLINK("https://leilaoonline.net/lote/detalhe/156543", "586")</f>
      </c>
      <c r="B14" s="4" t="s">
        <f>=HYPERLINK("https://leilaoonline.net/lote/detalhe/156543", "BOB CAT, 2012, N.HOLLAND")</f>
      </c>
      <c r="C14" s="4" t="inlineStr">
        <is>
          <t>Não vendido</t>
        </is>
      </c>
      <c r="D14" s="4" t="inlineStr">
        <is>
          <t>61</t>
        </is>
      </c>
      <c r="E14" s="5" t="inlineStr">
        <is>
          <t>52.500,00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=HYPERLINK("https://leilaoonline.net/lote/detalhe/156544", "587")</f>
      </c>
      <c r="B15" s="4" t="s">
        <f>=HYPERLINK("https://leilaoonline.net/lote/detalhe/156544", "TERRACEADOR  TATU")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=HYPERLINK("https://leilaoonline.net/lote/detalhe/156545", "588")</f>
      </c>
      <c r="B16" s="4" t="s">
        <f>=HYPERLINK("https://leilaoonline.net/lote/detalhe/156545", "GRADE 40X28")</f>
      </c>
      <c r="C16" s="4" t="inlineStr">
        <is>
          <t>Não vendido</t>
        </is>
      </c>
      <c r="D16" s="4" t="inlineStr">
        <is>
          <t>47</t>
        </is>
      </c>
      <c r="E16" s="5" t="inlineStr">
        <is>
          <t>24.000,00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=HYPERLINK("https://leilaoonline.net/lote/detalhe/156546", "589")</f>
      </c>
      <c r="B17" s="4" t="s">
        <f>=HYPERLINK("https://leilaoonline.net/lote/detalhe/156546", "CARRETA BASCULANTE P/CILAGEM COM PISTÃO")</f>
      </c>
      <c r="C17" s="4" t="inlineStr">
        <is>
          <t>Não vendido</t>
        </is>
      </c>
      <c r="D17" s="4" t="inlineStr">
        <is>
          <t>27</t>
        </is>
      </c>
      <c r="E17" s="5" t="inlineStr">
        <is>
          <t>14.000,00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=HYPERLINK("https://leilaoonline.net/lote/detalhe/156547", "590")</f>
      </c>
      <c r="B18" s="4" t="s">
        <f>=HYPERLINK("https://leilaoonline.net/lote/detalhe/156547", "ROÇADEIRA PICCIN")</f>
      </c>
      <c r="C18" s="4" t="inlineStr">
        <is>
          <t>Não vendido</t>
        </is>
      </c>
      <c r="D18" s="4" t="inlineStr">
        <is>
          <t>7</t>
        </is>
      </c>
      <c r="E18" s="5" t="inlineStr">
        <is>
          <t>4.000,00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=HYPERLINK("https://leilaoonline.net/lote/detalhe/156548", "591")</f>
      </c>
      <c r="B19" s="4" t="s">
        <f>=HYPERLINK("https://leilaoonline.net/lote/detalhe/156548", "CARRETA DE CALÇARIO")</f>
      </c>
      <c r="C19" s="4" t="inlineStr">
        <is>
          <t>Não vendido</t>
        </is>
      </c>
      <c r="D19" s="4" t="inlineStr">
        <is>
          <t>18</t>
        </is>
      </c>
      <c r="E19" s="5" t="inlineStr">
        <is>
          <t>9.500,00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=HYPERLINK("https://leilaoonline.net/lote/detalhe/156549", "592")</f>
      </c>
      <c r="B20" s="4" t="s">
        <f>=HYPERLINK("https://leilaoonline.net/lote/detalhe/156549", "GRADE TATU 14X32")</f>
      </c>
      <c r="C20" s="4" t="inlineStr">
        <is>
          <t>Não vendido</t>
        </is>
      </c>
      <c r="D20" s="4" t="inlineStr">
        <is>
          <t>42</t>
        </is>
      </c>
      <c r="E20" s="5" t="inlineStr">
        <is>
          <t>21.500,00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=HYPERLINK("https://leilaoonline.net/lote/detalhe/156550", "593")</f>
      </c>
      <c r="B21" s="4" t="s">
        <f>=HYPERLINK("https://leilaoonline.net/lote/detalhe/156550", "QUINTA RODA 23 UNIDADES APROXIMADAMENTE")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=HYPERLINK("https://leilaoonline.net/lote/detalhe/156551", "594")</f>
      </c>
      <c r="B22" s="4" t="s">
        <f>=HYPERLINK("https://leilaoonline.net/lote/detalhe/156551", "TERRACEADOR PESADO")</f>
      </c>
      <c r="C22" s="4" t="inlineStr">
        <is>
          <t>Não vendido</t>
        </is>
      </c>
      <c r="D22" s="4" t="inlineStr">
        <is>
          <t>8</t>
        </is>
      </c>
      <c r="E22" s="5" t="inlineStr">
        <is>
          <t>4.500,00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=HYPERLINK("https://leilaoonline.net/lote/detalhe/156552", "595")</f>
      </c>
      <c r="B23" s="4" t="s">
        <f>=HYPERLINK("https://leilaoonline.net/lote/detalhe/156552", "PLAINA STARA MOD. 5000")</f>
      </c>
      <c r="C23" s="4" t="inlineStr">
        <is>
          <t>Não vendido</t>
        </is>
      </c>
      <c r="D23" s="4" t="inlineStr">
        <is>
          <t>27</t>
        </is>
      </c>
      <c r="E23" s="5" t="inlineStr">
        <is>
          <t>14.000,00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=HYPERLINK("https://leilaoonline.net/lote/detalhe/156553", "596")</f>
      </c>
      <c r="B24" s="4" t="s">
        <f>=HYPERLINK("https://leilaoonline.net/lote/detalhe/156553", "CARRETA SOLLUS")</f>
      </c>
      <c r="C24" s="4" t="inlineStr">
        <is>
          <t>Não vendido</t>
        </is>
      </c>
      <c r="D24" s="4" t="inlineStr">
        <is>
          <t>14</t>
        </is>
      </c>
      <c r="E24" s="5" t="inlineStr">
        <is>
          <t>7.500,00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=HYPERLINK("https://leilaoonline.net/lote/detalhe/156554", "597")</f>
      </c>
      <c r="B25" s="4" t="s">
        <f>=HYPERLINK("https://leilaoonline.net/lote/detalhe/156554", "LOTE COM 6 UN DE HERBICAT E BRAÇOS")</f>
      </c>
      <c r="C25" s="4" t="inlineStr">
        <is>
          <t>Não vendido</t>
        </is>
      </c>
      <c r="D25" s="4" t="inlineStr">
        <is>
          <t>16</t>
        </is>
      </c>
      <c r="E25" s="5" t="inlineStr">
        <is>
          <t>8.500,00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=HYPERLINK("https://leilaoonline.net/lote/detalhe/156555", "598")</f>
      </c>
      <c r="B26" s="4" t="s">
        <f>=HYPERLINK("https://leilaoonline.net/lote/detalhe/156555", "ESTRUTURA DE GRADE BALDAM")</f>
      </c>
      <c r="C26" s="4" t="inlineStr">
        <is>
          <t>Não vendido</t>
        </is>
      </c>
      <c r="D26" s="4" t="inlineStr">
        <is>
          <t>8</t>
        </is>
      </c>
      <c r="E26" s="5" t="inlineStr">
        <is>
          <t>4.500,00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=HYPERLINK("https://leilaoonline.net/lote/detalhe/156556", "599")</f>
      </c>
      <c r="B27" s="4" t="s">
        <f>=HYPERLINK("https://leilaoonline.net/lote/detalhe/156556", "CARRETA CALÇARIO MOD. 2500")</f>
      </c>
      <c r="C27" s="4" t="inlineStr">
        <is>
          <t>Não vendido</t>
        </is>
      </c>
      <c r="D27" s="4" t="inlineStr">
        <is>
          <t>7</t>
        </is>
      </c>
      <c r="E27" s="5" t="inlineStr">
        <is>
          <t>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=HYPERLINK("https://leilaoonline.net/lote/detalhe/156557", "600")</f>
      </c>
      <c r="B28" s="4" t="s">
        <f>=HYPERLINK("https://leilaoonline.net/lote/detalhe/156557", "TRATOR AGRALE MOD. 5085.4; ANO 2009 (DESMONTADO)")</f>
      </c>
      <c r="C28" s="4" t="inlineStr">
        <is>
          <t>Não vendido</t>
        </is>
      </c>
      <c r="D28" s="4" t="inlineStr">
        <is>
          <t>42</t>
        </is>
      </c>
      <c r="E28" s="5" t="inlineStr">
        <is>
          <t>21.500,00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=HYPERLINK("https://leilaoonline.net/lote/detalhe/156558", "601")</f>
      </c>
      <c r="B29" s="4" t="s">
        <f>=HYPERLINK("https://leilaoonline.net/lote/detalhe/156558", "ESTRUTURA DE GRADE 14X26")</f>
      </c>
      <c r="C29" s="4" t="inlineStr">
        <is>
          <t>Não vendido</t>
        </is>
      </c>
      <c r="D29" s="4" t="inlineStr">
        <is>
          <t>12</t>
        </is>
      </c>
      <c r="E29" s="5" t="inlineStr">
        <is>
          <t>6.500,00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=HYPERLINK("https://leilaoonline.net/lote/detalhe/156559", "602")</f>
      </c>
      <c r="B30" s="4" t="s">
        <f>=HYPERLINK("https://leilaoonline.net/lote/detalhe/156559", "CARRETA CALÇARIO ")</f>
      </c>
      <c r="C30" s="4" t="inlineStr">
        <is>
          <t>Não vendido</t>
        </is>
      </c>
      <c r="D30" s="4" t="inlineStr">
        <is>
          <t>30</t>
        </is>
      </c>
      <c r="E30" s="5" t="inlineStr">
        <is>
          <t>15.500,00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=HYPERLINK("https://leilaoonline.net/lote/detalhe/156561", "603")</f>
      </c>
      <c r="B31" s="4" t="s">
        <f>=HYPERLINK("https://leilaoonline.net/lote/detalhe/156561", "CARRETA CALÇARIO")</f>
      </c>
      <c r="C31" s="4" t="inlineStr">
        <is>
          <t>Não vendido</t>
        </is>
      </c>
      <c r="D31" s="4" t="inlineStr">
        <is>
          <t>8</t>
        </is>
      </c>
      <c r="E31" s="5" t="inlineStr">
        <is>
          <t>4.500,00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=HYPERLINK("https://leilaoonline.net/lote/detalhe/156562", "604")</f>
      </c>
      <c r="B32" s="4" t="s">
        <f>=HYPERLINK("https://leilaoonline.net/lote/detalhe/156562", "ESTRUTURA DE GRADE 20X26")</f>
      </c>
      <c r="C32" s="4" t="inlineStr">
        <is>
          <t>Não vendido</t>
        </is>
      </c>
      <c r="D32" s="4" t="inlineStr">
        <is>
          <t>16</t>
        </is>
      </c>
      <c r="E32" s="5" t="inlineStr">
        <is>
          <t>8.500,00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=HYPERLINK("https://leilaoonline.net/lote/detalhe/156563", "605")</f>
      </c>
      <c r="B33" s="4" t="s">
        <f>=HYPERLINK("https://leilaoonline.net/lote/detalhe/156563", "ROÇADEIRA")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=HYPERLINK("https://leilaoonline.net/lote/detalhe/156564", "606")</f>
      </c>
      <c r="B34" s="4" t="s">
        <f>=HYPERLINK("https://leilaoonline.net/lote/detalhe/156564", "CARRETA CALÇARIO MOD. 2500")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2.000,00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=HYPERLINK("https://leilaoonline.net/lote/detalhe/156565", "607")</f>
      </c>
      <c r="B35" s="4" t="s">
        <f>=HYPERLINK("https://leilaoonline.net/lote/detalhe/156565", "CARRETA CALÇARIO ")</f>
      </c>
      <c r="C35" s="4" t="inlineStr">
        <is>
          <t>Não vendido</t>
        </is>
      </c>
      <c r="D35" s="4" t="inlineStr">
        <is>
          <t>15</t>
        </is>
      </c>
      <c r="E35" s="5" t="inlineStr">
        <is>
          <t>8.000,00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=HYPERLINK("https://leilaoonline.net/lote/detalhe/156566", "608")</f>
      </c>
      <c r="B36" s="4" t="s">
        <f>=HYPERLINK("https://leilaoonline.net/lote/detalhe/156566", "PLANTADEIRA DE FUMO")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=HYPERLINK("https://leilaoonline.net/lote/detalhe/156567", "610")</f>
      </c>
      <c r="B37" s="4" t="s">
        <f>=HYPERLINK("https://leilaoonline.net/lote/detalhe/156567", "GRADE TATU 16X28")</f>
      </c>
      <c r="C37" s="4" t="inlineStr">
        <is>
          <t>Não vendido</t>
        </is>
      </c>
      <c r="D37" s="4" t="inlineStr">
        <is>
          <t>21</t>
        </is>
      </c>
      <c r="E37" s="5" t="inlineStr">
        <is>
          <t>15.000,00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=HYPERLINK("https://leilaoonline.net/lote/detalhe/156568", "611")</f>
      </c>
      <c r="B38" s="4" t="s">
        <f>=HYPERLINK("https://leilaoonline.net/lote/detalhe/156568", "TANQUE CHORUMEIRA 6.000 LTS APROX")</f>
      </c>
      <c r="C38" s="4" t="inlineStr">
        <is>
          <t>Não vendido</t>
        </is>
      </c>
      <c r="D38" s="4" t="inlineStr">
        <is>
          <t>16</t>
        </is>
      </c>
      <c r="E38" s="5" t="inlineStr">
        <is>
          <t>8.500,00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=HYPERLINK("https://leilaoonline.net/lote/detalhe/156569", "612")</f>
      </c>
      <c r="B39" s="4" t="s">
        <f>=HYPERLINK("https://leilaoonline.net/lote/detalhe/156569", "TANQUE CHORUMEIRA 6.000 LTS APROX")</f>
      </c>
      <c r="C39" s="4" t="inlineStr">
        <is>
          <t>Não vendido</t>
        </is>
      </c>
      <c r="D39" s="4" t="inlineStr">
        <is>
          <t>14</t>
        </is>
      </c>
      <c r="E39" s="5" t="inlineStr">
        <is>
          <t>7.500,00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=HYPERLINK("https://leilaoonline.net/lote/detalhe/156570", "613")</f>
      </c>
      <c r="B40" s="4" t="s">
        <f>=HYPERLINK("https://leilaoonline.net/lote/detalhe/156570", "TANQUE CHORUMEIRA 6.000 LTS APROX")</f>
      </c>
      <c r="C40" s="4" t="inlineStr">
        <is>
          <t>Não vendido</t>
        </is>
      </c>
      <c r="D40" s="4" t="inlineStr">
        <is>
          <t>11</t>
        </is>
      </c>
      <c r="E40" s="5" t="inlineStr">
        <is>
          <t>6.000,00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=HYPERLINK("https://leilaoonline.net/lote/detalhe/156571", "625")</f>
      </c>
      <c r="B41" s="4" t="s">
        <f>=HYPERLINK("https://leilaoonline.net/lote/detalhe/156571", "GRADE TATU 14X32")</f>
      </c>
      <c r="C41" s="4" t="inlineStr">
        <is>
          <t>Não vendido</t>
        </is>
      </c>
      <c r="D41" s="4" t="inlineStr">
        <is>
          <t>28</t>
        </is>
      </c>
      <c r="E41" s="5" t="inlineStr">
        <is>
          <t>15.000,00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=HYPERLINK("https://leilaoonline.net/lote/detalhe/156572", "626")</f>
      </c>
      <c r="B42" s="4" t="s">
        <f>=HYPERLINK("https://leilaoonline.net/lote/detalhe/156572", "CARRETA BASCULANTE P/CILAGEM COM PISTÃO")</f>
      </c>
      <c r="C42" s="4" t="inlineStr">
        <is>
          <t>Não vendido</t>
        </is>
      </c>
      <c r="D42" s="4" t="inlineStr">
        <is>
          <t>32</t>
        </is>
      </c>
      <c r="E42" s="5" t="inlineStr">
        <is>
          <t>17.000,00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=HYPERLINK("https://leilaoonline.net/lote/detalhe/156573", "627")</f>
      </c>
      <c r="B43" s="4" t="s">
        <f>=HYPERLINK("https://leilaoonline.net/lote/detalhe/156573", "ARRANCADOR DE AMENDOÍM")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1.500,00</t>
        </is>
      </c>
      <c r="F4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2026-09-03T03:04:54.00Z</dcterms:created>
  <dc:creator>Tellks Tecnologia</dc:creator>
  <cp:revision>0</cp:revision>
</cp:coreProperties>
</file>