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Ducato 15 • Caminhonetes • Caminhões • BMW X1 • Strada • Palio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=HYPERLINK("https://leilaoonline.net/lote/detalhe/155390", "034")</f>
      </c>
      <c r="B11" s="4" t="s">
        <f>=HYPERLINK("https://leilaoonline.net/lote/detalhe/155390", "CAMINHONETE I/TOYOTA HILUX CD4X2 SRV; 2006/2007; PRETA; DIESEL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77.500,00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=HYPERLINK("https://leilaoonline.net/lote/detalhe/155008", "035")</f>
      </c>
      <c r="B12" s="4" t="s">
        <f>=HYPERLINK("https://leilaoonline.net/lote/detalhe/155008", "veja o vídeo!! I/AUDI A3 LM 122CV I; 2015/2016; BRANCA; GASOLINA - FUNCIONANDO - IPVA 2022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37.500,00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=HYPERLINK("https://leilaoonline.net/lote/detalhe/154998", "036")</f>
      </c>
      <c r="B13" s="4" t="s">
        <f>=HYPERLINK("https://leilaoonline.net/lote/detalhe/154998", "veja o vídeo!! I/VW PASSAT 2.0T; 2013/2013; PRETA; GASOLINA - FUNCIONANDO - IPVA 2022 OK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33.500,00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=HYPERLINK("https://leilaoonline.net/lote/detalhe/155397", "037")</f>
      </c>
      <c r="B14" s="4" t="s">
        <f>=HYPERLINK("https://leilaoonline.net/lote/detalhe/155397", "veja o vídeo!! HONDA/CB250F TWISTER ABS; 2021/2021; VERMELHA; ALCO.GASOL.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=HYPERLINK("https://leilaoonline.net/lote/detalhe/154997", "038")</f>
      </c>
      <c r="B15" s="4" t="s">
        <f>=HYPERLINK("https://leilaoonline.net/lote/detalhe/154997", "veja o vídeo!! FORD/ECOSPORT XLT2.0FLEX; 2010/2011; PRATA; ALCO./GASOL. - FUNCIONANDO - IPVA 2022 OK")</f>
      </c>
      <c r="C15" s="4" t="inlineStr">
        <is>
          <t>Vendido</t>
        </is>
      </c>
      <c r="D15" s="4" t="inlineStr">
        <is>
          <t>15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=HYPERLINK("https://leilaoonline.net/lote/detalhe/154990", "039")</f>
      </c>
      <c r="B16" s="4" t="s">
        <f>=HYPERLINK("https://leilaoonline.net/lote/detalhe/154990", "TOYOTA/COROLLA XEI20FLEX; 2018//2019; PRETA; ALCO./GASOL. - FUNCIONANDO - IPVA 2022 OK")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88.500,00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=HYPERLINK("https://leilaoonline.net/lote/detalhe/155004", "040")</f>
      </c>
      <c r="B17" s="4" t="s">
        <f>=HYPERLINK("https://leilaoonline.net/lote/detalhe/155004", "veja o vídeo!! GM/S10 2.2 D; 2000/2000; BRANCA; GASOLINA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19.250,00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=HYPERLINK("https://leilaoonline.net/lote/detalhe/154995", "041")</f>
      </c>
      <c r="B18" s="4" t="s">
        <f>=HYPERLINK("https://leilaoonline.net/lote/detalhe/154995", "veja o vídeo!! FIAT/FIORINO HD WK E; 2020/2021; BRANCA; ALCO./GASOL. - FUNCIONANDO - IPVA 2022 OK - APROX. 49.200KM")</f>
      </c>
      <c r="C18" s="4" t="inlineStr">
        <is>
          <t>Vendido</t>
        </is>
      </c>
      <c r="D18" s="4" t="inlineStr">
        <is>
          <t>45</t>
        </is>
      </c>
      <c r="E18" s="5" t="inlineStr">
        <is>
          <t>50.250,00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=HYPERLINK("https://leilaoonline.net/lote/detalhe/155037", "042")</f>
      </c>
      <c r="B19" s="4" t="s">
        <f>=HYPERLINK("https://leilaoonline.net/lote/detalhe/155037", "veja o vídeo!! FIAT/FIORINO FLEX; 2012/2013; BRANCA; ALCO./GASOL. - FUNCIONANDO - IPVA 2022 OK")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=HYPERLINK("https://leilaoonline.net/lote/detalhe/155029", "043")</f>
      </c>
      <c r="B20" s="4" t="s">
        <f>=HYPERLINK("https://leilaoonline.net/lote/detalhe/155029", "veja o vídeo!! CHEVROLET/MONTANA LS2; 2018/2019; PRATA; ALCO./GASOL. - FUNCIONANDO - IPVA 2022 OK")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28.250,00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=HYPERLINK("https://leilaoonline.net/lote/detalhe/154992", "044")</f>
      </c>
      <c r="B21" s="4" t="s">
        <f>=HYPERLINK("https://leilaoonline.net/lote/detalhe/154992", "CAMINHONETE NISSAN/FRONTIER 4X4 XE; 2005/2006; BRANCA; DIESEL; TRAÇADA - FUNCIONANDO - IPVA 2022 OK 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=HYPERLINK("https://leilaoonline.net/lote/detalhe/155001", "045")</f>
      </c>
      <c r="B22" s="4" t="s">
        <f>=HYPERLINK("https://leilaoonline.net/lote/detalhe/155001", "I/TOYOTA HILUX SW4 4X2SR; 2013/2013; PRATA; ALCO./GASOL. - FUNCIONANDO - IPVA 2022 OK")</f>
      </c>
      <c r="C22" s="4" t="inlineStr">
        <is>
          <t>Vendido</t>
        </is>
      </c>
      <c r="D22" s="4" t="inlineStr">
        <is>
          <t>36</t>
        </is>
      </c>
      <c r="E22" s="5" t="inlineStr">
        <is>
          <t>64.750,00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=HYPERLINK("https://leilaoonline.net/lote/detalhe/154996", "046")</f>
      </c>
      <c r="B23" s="4" t="s">
        <f>=HYPERLINK("https://leilaoonline.net/lote/detalhe/154996", "veja o vídeo!! TOYOTA/ETIOS HB XLS; 2013/2013; PRETA; ALCO./GASOL. - FUNCIONANDO - IPVA 2022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=HYPERLINK("https://leilaoonline.net/lote/detalhe/155024", "047")</f>
      </c>
      <c r="B24" s="4" t="s">
        <f>=HYPERLINK("https://leilaoonline.net/lote/detalhe/155024", "veja o vídeo!! GM/S10 COLINA S; 2006/2006; PRETA; DIESEL - FUNCIONANDO")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42.250,00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=HYPERLINK("https://leilaoonline.net/lote/detalhe/155036", "048")</f>
      </c>
      <c r="B25" s="4" t="s">
        <f>=HYPERLINK("https://leilaoonline.net/lote/detalhe/155036", "veja o vídeo!! VW/SAVEIRO CS ST MB; 2014/2015; PRETA; ALCO./GASOL. - FUNCIONANDO - IPVA 2022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=HYPERLINK("https://leilaoonline.net/lote/detalhe/155006", "049")</f>
      </c>
      <c r="B26" s="4" t="s">
        <f>=HYPERLINK("https://leilaoonline.net/lote/detalhe/155006", "veja o vídeo!! FIAT/STRADA WORKING; 2014/2015; BRANCA; ALCO./GASOL. - FUNCIONANDO - IPVA 2022 OK 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34.250,00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=HYPERLINK("https://leilaoonline.net/lote/detalhe/155012", "050")</f>
      </c>
      <c r="B27" s="4" t="s">
        <f>=HYPERLINK("https://leilaoonline.net/lote/detalhe/155012", "veja o vídeo!! CAMINHONETE GM/SILVERADO 4.1; 1997/1998; BRANCA; GASOLINA - FUNCIONANDO")</f>
      </c>
      <c r="C27" s="4" t="inlineStr">
        <is>
          <t>Vendido</t>
        </is>
      </c>
      <c r="D27" s="4" t="inlineStr">
        <is>
          <t>34</t>
        </is>
      </c>
      <c r="E27" s="5" t="inlineStr">
        <is>
          <t>29.800,00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=HYPERLINK("https://leilaoonline.net/lote/detalhe/154993", "051")</f>
      </c>
      <c r="B28" s="4" t="s">
        <f>=HYPERLINK("https://leilaoonline.net/lote/detalhe/154993", "I/HONDA CBR 600RR; 2010/2011; CINZA; GASOLINA - FUNCIONANDO - APROX. 56.000KM - IPVA 2022 OK")</f>
      </c>
      <c r="C28" s="4" t="inlineStr">
        <is>
          <t>Não vendido</t>
        </is>
      </c>
      <c r="D28" s="4" t="inlineStr">
        <is>
          <t>52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=HYPERLINK("https://leilaoonline.net/lote/detalhe/154991", "052")</f>
      </c>
      <c r="B29" s="4" t="s">
        <f>=HYPERLINK("https://leilaoonline.net/lote/detalhe/154991", "veja o vídeo!! I/BMW X1 SDRIVE1.8I VL31; 2013/2014; BRANCA; GASOLINA - FUNCIONANDO - IPVA 2022 OK")</f>
      </c>
      <c r="C29" s="4" t="inlineStr">
        <is>
          <t>Não vendido</t>
        </is>
      </c>
      <c r="D29" s="4" t="inlineStr">
        <is>
          <t>58</t>
        </is>
      </c>
      <c r="E29" s="5" t="inlineStr">
        <is>
          <t>61.750,00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=HYPERLINK("https://leilaoonline.net/lote/detalhe/155391", "053")</f>
      </c>
      <c r="B30" s="4" t="s">
        <f>=HYPERLINK("https://leilaoonline.net/lote/detalhe/155391", "CAMINHÃO FORD/CARGO 815; 2001/2001; BRANCA; DIESEL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25.500,00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=HYPERLINK("https://leilaoonline.net/lote/detalhe/155395", "054")</f>
      </c>
      <c r="B31" s="4" t="s">
        <f>=HYPERLINK("https://leilaoonline.net/lote/detalhe/155395", "CHEVROLET/MONTANA LS; 2013/2014; PRATA; ALCO./GASOL. - FUNCIONANDO - IPVA 2022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29.500,00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=HYPERLINK("https://leilaoonline.net/lote/detalhe/155396", "055")</f>
      </c>
      <c r="B32" s="4" t="s">
        <f>=HYPERLINK("https://leilaoonline.net/lote/detalhe/155396", "veja o vídeo!! FIAT/UNO MILLE ECONOMY; 2012/2013; BRANCA; ALCO./GASOL. - FUNCIONANDO - IPVA 2022 OK")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13.500,00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=HYPERLINK("https://leilaoonline.net/lote/detalhe/154999", "056")</f>
      </c>
      <c r="B33" s="4" t="s">
        <f>=HYPERLINK("https://leilaoonline.net/lote/detalhe/154999", "I/TOYOTA HILUX 4CDK SR; 2001/2002; VERDE; DIESEL")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=HYPERLINK("https://leilaoonline.net/lote/detalhe/154994", "057")</f>
      </c>
      <c r="B34" s="4" t="s">
        <f>=HYPERLINK("https://leilaoonline.net/lote/detalhe/154994", "CAMINHÃO VW/15.180 CNM; 2010/2011; BRANCA; DIESEL - FUNCIONANDO")</f>
      </c>
      <c r="C34" s="4" t="inlineStr">
        <is>
          <t>Não vendido</t>
        </is>
      </c>
      <c r="D34" s="4" t="inlineStr">
        <is>
          <t>69</t>
        </is>
      </c>
      <c r="E34" s="5" t="inlineStr">
        <is>
          <t>112.000,00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=HYPERLINK("https://leilaoonline.net/lote/detalhe/155010", "058")</f>
      </c>
      <c r="B35" s="4" t="s">
        <f>=HYPERLINK("https://leilaoonline.net/lote/detalhe/155010", "FIAT/DUCATO MAXICARGO; 2014/2015; BRANCA; DIESEL - FUNCIONANDO")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61.000,00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=HYPERLINK("https://leilaoonline.net/lote/detalhe/155398", "062")</f>
      </c>
      <c r="B36" s="4" t="s">
        <f>=HYPERLINK("https://leilaoonline.net/lote/detalhe/155398", "CAMINHÃO VW/16.170 BT; 1996/1997; BRANCO; DIESEL; MOTOR CUMMINS; REDUZIDO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38.000,00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=HYPERLINK("https://leilaoonline.net/lote/detalhe/155003", "063")</f>
      </c>
      <c r="B37" s="4" t="s">
        <f>=HYPERLINK("https://leilaoonline.net/lote/detalhe/155003", "CAMINHONETE I/FORD RANGER XLT 13P; 2005/2005; PRATA; DIESEL - FUNCIONANDO")</f>
      </c>
      <c r="C37" s="4" t="inlineStr">
        <is>
          <t>Vendido</t>
        </is>
      </c>
      <c r="D37" s="4" t="inlineStr">
        <is>
          <t>8</t>
        </is>
      </c>
      <c r="E37" s="5" t="inlineStr">
        <is>
          <t>50.000,00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=HYPERLINK("https://leilaoonline.net/lote/detalhe/155009", "064")</f>
      </c>
      <c r="B38" s="4" t="s">
        <f>=HYPERLINK("https://leilaoonline.net/lote/detalhe/155009", "HYUNDAY/HB20S 10M EVOLUT; 2020/2021; CINZA, ALCO./GASOL.")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26.500,00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=HYPERLINK("https://leilaoonline.net/lote/detalhe/155394", "065")</f>
      </c>
      <c r="B39" s="4" t="s">
        <f>=HYPERLINK("https://leilaoonline.net/lote/detalhe/155394", "veja o vídeo!! FIAT/UNO MILLE ECONOMY; 2009/2010; BRANCA; ALCO./GASOL. - FUNCIONANDO - IPVA 2022 OK")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=HYPERLINK("https://leilaoonline.net/lote/detalhe/155002", "066")</f>
      </c>
      <c r="B40" s="4" t="s">
        <f>=HYPERLINK("https://leilaoonline.net/lote/detalhe/155002", "CAMINHÃO FORD/CARGO 712; 2009/2009; PRATA; DIESEL; PLATAFORMA GUINCHO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103.000,00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=HYPERLINK("https://leilaoonline.net/lote/detalhe/155005", "067")</f>
      </c>
      <c r="B41" s="4" t="s">
        <f>=HYPERLINK("https://leilaoonline.net/lote/detalhe/155005", "CAMINHÃO M.BENZ/1718; 2008/2009; BRANCA; DIESEL - FUNCIONANDO")</f>
      </c>
      <c r="C41" s="4" t="inlineStr">
        <is>
          <t>Não vendido</t>
        </is>
      </c>
      <c r="D41" s="4" t="inlineStr">
        <is>
          <t>150</t>
        </is>
      </c>
      <c r="E41" s="5" t="inlineStr">
        <is>
          <t>95.500,00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=HYPERLINK("https://leilaoonline.net/lote/detalhe/155007", "068")</f>
      </c>
      <c r="B42" s="4" t="s">
        <f>=HYPERLINK("https://leilaoonline.net/lote/detalhe/155007", "VW/SAVEIRO 1.6; 2009/2010; BRANCA; ALCO./GASOL. - FUNCIONANDO - IPVA 2022 OK")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=HYPERLINK("https://leilaoonline.net/lote/detalhe/155011", "069")</f>
      </c>
      <c r="B43" s="4" t="s">
        <f>=HYPERLINK("https://leilaoonline.net/lote/detalhe/155011", "veja o vídeo!! GM/MONTANA; 2003/2004; VERMELHA; ALCO./GASOL. - FUNCIONANDO - IPVA 2022 OK")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22.000,00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=HYPERLINK("https://leilaoonline.net/lote/detalhe/155013", "070")</f>
      </c>
      <c r="B44" s="4" t="s">
        <f>=HYPERLINK("https://leilaoonline.net/lote/detalhe/155013", "CAMINHÃO M. BENZ/1111; 1968/1968; AZUL; DIESEL; TURBINADO - FUNCIONANDO")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=HYPERLINK("https://leilaoonline.net/lote/detalhe/155014", "071")</f>
      </c>
      <c r="B45" s="4" t="s">
        <f>=HYPERLINK("https://leilaoonline.net/lote/detalhe/155014", "I/FORD FOCUS 2.0L HA; 2008/2009; PRETA; GASOLINA - FUNCIONANDO")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=HYPERLINK("https://leilaoonline.net/lote/detalhe/155016", "072")</f>
      </c>
      <c r="B46" s="4" t="s">
        <f>=HYPERLINK("https://leilaoonline.net/lote/detalhe/155016", "CAMINHÃO M.BENZ/L 1313; TRUCK; 1971/1971; AMARELA; DIESEL - FUNCIONANDO")</f>
      </c>
      <c r="C46" s="4" t="inlineStr">
        <is>
          <t>Não vendido</t>
        </is>
      </c>
      <c r="D46" s="4" t="inlineStr">
        <is>
          <t>56</t>
        </is>
      </c>
      <c r="E46" s="5" t="inlineStr">
        <is>
          <t>40.500,00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=HYPERLINK("https://leilaoonline.net/lote/detalhe/155015", "075")</f>
      </c>
      <c r="B47" s="4" t="s">
        <f>=HYPERLINK("https://leilaoonline.net/lote/detalhe/155015", "CAMINHÃO MERCEDES BENZ/L 2013; 1981/1981; AMARELA; DIESEL; TURBINADO; HIDRÁULICO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32.000,00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=HYPERLINK("https://leilaoonline.net/lote/detalhe/155017", "076")</f>
      </c>
      <c r="B48" s="4" t="s">
        <f>=HYPERLINK("https://leilaoonline.net/lote/detalhe/155017", "FIAT PALIO WEEKEND ADVENTURE; 2018/2018; PRATA; ALCO./GASOL. - FUNCIONANDO - FROTA 983; CP 126")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=HYPERLINK("https://leilaoonline.net/lote/detalhe/155020", "083")</f>
      </c>
      <c r="B49" s="4" t="s">
        <f>=HYPERLINK("https://leilaoonline.net/lote/detalhe/155020", "CAMINHÃO M. BENZ/L 1516; 1981/1983; VERMELHA; DIESEL; TURBINAS HIDRÁULICAS")</f>
      </c>
      <c r="C49" s="4" t="inlineStr">
        <is>
          <t>Não vendido</t>
        </is>
      </c>
      <c r="D49" s="4" t="inlineStr">
        <is>
          <t>59</t>
        </is>
      </c>
      <c r="E49" s="5" t="inlineStr">
        <is>
          <t>56.000,00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=HYPERLINK("https://leilaoonline.net/lote/detalhe/155023", "085")</f>
      </c>
      <c r="B50" s="4" t="s">
        <f>=HYPERLINK("https://leilaoonline.net/lote/detalhe/155023", "VW/UP MOVE MB TSI; 2015/2016; PRETO; ALCO./GASOL.- FUNCIONANDO - FROTA J64")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=HYPERLINK("https://leilaoonline.net/lote/detalhe/155018", "087")</f>
      </c>
      <c r="B51" s="4" t="s">
        <f>=HYPERLINK("https://leilaoonline.net/lote/detalhe/155018", "CAMINHÃO MERCEDES BENZ 1113; 1969/1969; VERDE; DIESEL")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=HYPERLINK("https://leilaoonline.net/lote/detalhe/155021", "090")</f>
      </c>
      <c r="B52" s="4" t="s">
        <f>=HYPERLINK("https://leilaoonline.net/lote/detalhe/155021", "FIAT PALIO WEEKEND ADVENTURE; 2018/2018; PRATA; ALCO./GASOL. - FUNCIONANDO - FROTA 974; CP 122")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=HYPERLINK("https://leilaoonline.net/lote/detalhe/155019", "097")</f>
      </c>
      <c r="B53" s="4" t="s">
        <f>=HYPERLINK("https://leilaoonline.net/lote/detalhe/155019", "CAMIONETA GM/CHEVROLET D10; 1984/1984; BRANCA; DIESEL - FUNCIONANDO")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=HYPERLINK("https://leilaoonline.net/lote/detalhe/155022", "098")</f>
      </c>
      <c r="B54" s="4" t="s">
        <f>=HYPERLINK("https://leilaoonline.net/lote/detalhe/155022", "CAMINHÃO FORD 11000; 1990/1990")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18.000,00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=HYPERLINK("https://leilaoonline.net/lote/detalhe/155025", "100")</f>
      </c>
      <c r="B55" s="4" t="s">
        <f>=HYPERLINK("https://leilaoonline.net/lote/detalhe/155025", "VW/GOL 1.0 GIV; 2011/2012; BRANCA; ALCO./GASOL.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=HYPERLINK("https://leilaoonline.net/lote/detalhe/155026", "108")</f>
      </c>
      <c r="B56" s="4" t="s">
        <f>=HYPERLINK("https://leilaoonline.net/lote/detalhe/155026", "FIAT PALIO WEEKEND ADVENTURE; 2018/2018; PRATA; ALCO./GASOL. - FUNCIONANDO - FROTA 403; CP 123")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=HYPERLINK("https://leilaoonline.net/lote/detalhe/155027", "111")</f>
      </c>
      <c r="B57" s="4" t="s">
        <f>=HYPERLINK("https://leilaoonline.net/lote/detalhe/155027", "CAMIONETA FORD/SR DESERTER; 1993/1993; BRANCA; DIESEL; TURBINADA; HIDRÁULICA (DESLIGA NA CHAVE)")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47.000,00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=HYPERLINK("https://leilaoonline.net/lote/detalhe/155028", "114")</f>
      </c>
      <c r="B58" s="4" t="s">
        <f>=HYPERLINK("https://leilaoonline.net/lote/detalhe/155028", "CAMINHONETE FORD/F100; 1973/1973; AZUL; DIESEL; MOTOR MERCEDES 608 - FUNCIONANDO")</f>
      </c>
      <c r="C58" s="4" t="inlineStr">
        <is>
          <t>Não vendido</t>
        </is>
      </c>
      <c r="D58" s="4" t="inlineStr">
        <is>
          <t>30</t>
        </is>
      </c>
      <c r="E58" s="5" t="inlineStr">
        <is>
          <t>24.000,00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2026-05-23T20:13:34.00Z</dcterms:created>
  <dc:creator>Tellks Tecnologia</dc:creator>
  <cp:revision>0</cp:revision>
</cp:coreProperties>
</file>