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Outlander • Hilux • Amarok • WR-V • March • Corolla • Sandero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=HYPERLINK("https://leilaoonline.net/lote/detalhe/150191", "083")</f>
      </c>
      <c r="B11" s="4" t="s">
        <f>=HYPERLINK("https://leilaoonline.net/lote/detalhe/150191", "veja o vídeo!! FIAT/PALIO FIRE WAY; 2015/2015; BRANCA; ALCO./GASOL. - FUNCIONANDO - IPVA 2022 OK 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16.250,00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=HYPERLINK("https://leilaoonline.net/lote/detalhe/150192", "087")</f>
      </c>
      <c r="B12" s="4" t="s">
        <f>=HYPERLINK("https://leilaoonline.net/lote/detalhe/150192", "HYUNDAI/HB20S 1.6M COMF; 2014/2015; PRETA; ALCO./GASOL. - FUNCIONANDO - IPVA 2022 OK")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26.000,00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=HYPERLINK("https://leilaoonline.net/lote/detalhe/149689", "090")</f>
      </c>
      <c r="B13" s="4" t="s">
        <f>=HYPERLINK("https://leilaoonline.net/lote/detalhe/149689", "veja o vídeo!! CHEV/ONIX PLUS 10TAT PR1; 2019/2020; VERMELHA; ALCO./GASOL. - FUNCIONANDO - IPVA 2022 OK - FIPE: 88.172,00")</f>
      </c>
      <c r="C13" s="4" t="inlineStr">
        <is>
          <t>Não vendido</t>
        </is>
      </c>
      <c r="D13" s="4" t="inlineStr">
        <is>
          <t>68</t>
        </is>
      </c>
      <c r="E13" s="5" t="inlineStr">
        <is>
          <t>58.000,00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=HYPERLINK("https://leilaoonline.net/lote/detalhe/150193", "092")</f>
      </c>
      <c r="B14" s="4" t="s">
        <f>=HYPERLINK("https://leilaoonline.net/lote/detalhe/150193", "veja o vídeo!! FIAT/UNO WAY 1.0; 2010/2011; PRATA; ALCO./GASOL. - FUNCIONANDO")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19.500,00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=HYPERLINK("https://leilaoonline.net/lote/detalhe/149239", "093")</f>
      </c>
      <c r="B15" s="4" t="s">
        <f>=HYPERLINK("https://leilaoonline.net/lote/detalhe/149239", "I/HYUNDAI SONATA GLS; 2011/2012; PRATA; GASOLINA - FUNCIONANDO")</f>
      </c>
      <c r="C15" s="4" t="inlineStr">
        <is>
          <t>Vendido</t>
        </is>
      </c>
      <c r="D15" s="4" t="inlineStr">
        <is>
          <t>40</t>
        </is>
      </c>
      <c r="E15" s="5" t="inlineStr">
        <is>
          <t>51.000,00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=HYPERLINK("https://leilaoonline.net/lote/detalhe/149232", "094")</f>
      </c>
      <c r="B16" s="4" t="s">
        <f>=HYPERLINK("https://leilaoonline.net/lote/detalhe/149232", "veja o vídeo!! CHEVROLET/S10 LTZ DD4A; 2022/2022; BRANCA; DIESEL - FUNCIONANDO - IPVA 2022 OK")</f>
      </c>
      <c r="C16" s="4" t="inlineStr">
        <is>
          <t>Não vendido</t>
        </is>
      </c>
      <c r="D16" s="4" t="inlineStr">
        <is>
          <t>37</t>
        </is>
      </c>
      <c r="E16" s="5" t="inlineStr">
        <is>
          <t>85.000,00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=HYPERLINK("https://leilaoonline.net/lote/detalhe/149229", "095")</f>
      </c>
      <c r="B17" s="4" t="s">
        <f>=HYPERLINK("https://leilaoonline.net/lote/detalhe/149229", "veja o vídeo!! I/MMC OUTLANDER 2.2 D; 2015/2016; BRANCA; DIESEL - FUNC. - IPVA 2022 OK - FIPE: R$ 153.230,00")</f>
      </c>
      <c r="C17" s="4" t="inlineStr">
        <is>
          <t>Não vendido</t>
        </is>
      </c>
      <c r="D17" s="4" t="inlineStr">
        <is>
          <t>62</t>
        </is>
      </c>
      <c r="E17" s="5" t="inlineStr">
        <is>
          <t>103.000,00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=HYPERLINK("https://leilaoonline.net/lote/detalhe/149226", "096")</f>
      </c>
      <c r="B18" s="4" t="s">
        <f>=HYPERLINK("https://leilaoonline.net/lote/detalhe/149226", "veja o vídeo!! HONDA/WR-V EX CVT; 2020/2020; BRANCA; ALCO./GASOL. - FUNCIONANDO")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26.000,00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=HYPERLINK("https://leilaoonline.net/lote/detalhe/149231", "097")</f>
      </c>
      <c r="B19" s="4" t="s">
        <f>=HYPERLINK("https://leilaoonline.net/lote/detalhe/149231", "veja o vídeo!! TOYOTA/COROLLA XEI20FLEX; 2016/2017; AZUL; ALCO./GASOL. - FUNCIONANDO - IPVA 2022 OK -  FIPE: 93.238,00")</f>
      </c>
      <c r="C19" s="4" t="inlineStr">
        <is>
          <t>Não vendido</t>
        </is>
      </c>
      <c r="D19" s="4" t="inlineStr">
        <is>
          <t>67</t>
        </is>
      </c>
      <c r="E19" s="5" t="inlineStr">
        <is>
          <t>59.000,00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=HYPERLINK("https://leilaoonline.net/lote/detalhe/149245", "098")</f>
      </c>
      <c r="B20" s="4" t="s">
        <f>=HYPERLINK("https://leilaoonline.net/lote/detalhe/149245", "veja o vídeo!! HYUNDAI/CRETA 20A PRESTI; 2019/2020; PRATA; ALCO./GASOL. - FUNC. - IPVA 2022 OK - APROX. 30.700KM - FIPE: 113.700,00")</f>
      </c>
      <c r="C20" s="4" t="inlineStr">
        <is>
          <t>Não vendido</t>
        </is>
      </c>
      <c r="D20" s="4" t="inlineStr">
        <is>
          <t>56</t>
        </is>
      </c>
      <c r="E20" s="5" t="inlineStr">
        <is>
          <t>68.500,00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=HYPERLINK("https://leilaoonline.net/lote/detalhe/149234", "099")</f>
      </c>
      <c r="B21" s="4" t="s">
        <f>=HYPERLINK("https://leilaoonline.net/lote/detalhe/149234", "I/TOYOTA HILUXSW4 SRV4X4; 2011/2012; PRETA; DIESEL - FUNCIONANDO - IPVA 2022 OK")</f>
      </c>
      <c r="C21" s="4" t="inlineStr">
        <is>
          <t>Não vendido</t>
        </is>
      </c>
      <c r="D21" s="4" t="inlineStr">
        <is>
          <t>37</t>
        </is>
      </c>
      <c r="E21" s="5" t="inlineStr">
        <is>
          <t>69.500,00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=HYPERLINK("https://leilaoonline.net/lote/detalhe/149257", "100")</f>
      </c>
      <c r="B22" s="4" t="s">
        <f>=HYPERLINK("https://leilaoonline.net/lote/detalhe/149257", "veja o vídeo!! HONDA/CITY LX FLEX; 2009/2010; PRATA; ALCO./GASOL. - FUNCIONANDO")</f>
      </c>
      <c r="C22" s="4" t="inlineStr">
        <is>
          <t>Vendido</t>
        </is>
      </c>
      <c r="D22" s="4" t="inlineStr">
        <is>
          <t>60</t>
        </is>
      </c>
      <c r="E22" s="5" t="inlineStr">
        <is>
          <t>29.550,00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=HYPERLINK("https://leilaoonline.net/lote/detalhe/149612", "101")</f>
      </c>
      <c r="B23" s="4" t="s">
        <f>=HYPERLINK("https://leilaoonline.net/lote/detalhe/149612", "CHEVROLET/MONTANA LS; 2013/2014; PRATA; ALCO./GASOL. - FUNCIONANDO - IPVA 2022 OK")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32.500,00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=HYPERLINK("https://leilaoonline.net/lote/detalhe/149744", "102")</f>
      </c>
      <c r="B24" s="4" t="s">
        <f>=HYPERLINK("https://leilaoonline.net/lote/detalhe/149744", "FIAT/FIORINO HD WK E; 2020/2021; BRANCA; ALCO./GASOL. - FUNCIONANDO - IPVA 2022 OK")</f>
      </c>
      <c r="C24" s="4" t="inlineStr">
        <is>
          <t>Não vendido</t>
        </is>
      </c>
      <c r="D24" s="4" t="inlineStr">
        <is>
          <t>78</t>
        </is>
      </c>
      <c r="E24" s="5" t="inlineStr">
        <is>
          <t>43.500,00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=HYPERLINK("https://leilaoonline.net/lote/detalhe/149228", "103")</f>
      </c>
      <c r="B25" s="4" t="s">
        <f>=HYPERLINK("https://leilaoonline.net/lote/detalhe/149228", "veja o vídeo!! I/MMC OUTLANDER 2.0; 2015/2016; CINZA; GASOLINA - FUNCIONANDO")</f>
      </c>
      <c r="C25" s="4" t="inlineStr">
        <is>
          <t>Não vendido</t>
        </is>
      </c>
      <c r="D25" s="4" t="inlineStr">
        <is>
          <t>52</t>
        </is>
      </c>
      <c r="E25" s="5" t="inlineStr">
        <is>
          <t>55.000,00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=HYPERLINK("https://leilaoonline.net/lote/detalhe/149613", "104")</f>
      </c>
      <c r="B26" s="4" t="s">
        <f>=HYPERLINK("https://leilaoonline.net/lote/detalhe/149613", "veja o vídeo!! I/TOYOTA HILUX SW4 4X2SR; 2013/2013; PRATA; ALCO./GASOL. - FUNCIONANDO - IPVA 2022 OK")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32.750,00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=HYPERLINK("https://leilaoonline.net/lote/detalhe/150194", "105")</f>
      </c>
      <c r="B27" s="4" t="s">
        <f>=HYPERLINK("https://leilaoonline.net/lote/detalhe/150194", "veja o vídeo!! CHEVROLET/ONIX 10MT JOYE; 2017/2018; BRANCA; ALCO./GASOL. - FUNCIONANDO - IPVA 2022 OK")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=HYPERLINK("https://leilaoonline.net/lote/detalhe/150195", "106")</f>
      </c>
      <c r="B28" s="4" t="s">
        <f>=HYPERLINK("https://leilaoonline.net/lote/detalhe/150195", "veja o vídeo!! RENAULT/SANDERO ZEN10MT; 2019/2020; PRATA; ALCO./GASOL. - FUNCIONANDO - IPVA 2022 OK")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19.000,00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=HYPERLINK("https://leilaoonline.net/lote/detalhe/149230", "109")</f>
      </c>
      <c r="B29" s="4" t="s">
        <f>=HYPERLINK("https://leilaoonline.net/lote/detalhe/149230", "veja o vídeo!! PEUGEOT/208 GRIFFE EAT6; 2018/2019; BRANCA; ALCO./GASOL. - FUNCIONANDO - IPVA 2022 OK")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32.600,00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=HYPERLINK("https://leilaoonline.net/lote/detalhe/149227", "110")</f>
      </c>
      <c r="B30" s="4" t="s">
        <f>=HYPERLINK("https://leilaoonline.net/lote/detalhe/149227", "NISSAN/MARCH 16SV; 2018/2018; BRANCA; ALCO./GASOL. - FUNCIONANDO - IPVA 2022 OK")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15.250,00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=HYPERLINK("https://leilaoonline.net/lote/detalhe/150119", "111")</f>
      </c>
      <c r="B31" s="4" t="s">
        <f>=HYPERLINK("https://leilaoonline.net/lote/detalhe/150119", "veja o vídeo!! I/AUDI A4 2.0TFSI; 2012/2013; PRETA; GASOLINA - FUNCIONANDO - APROX. 58.000KM - IPVA 2022 OK")</f>
      </c>
      <c r="C31" s="4" t="inlineStr">
        <is>
          <t>Não vendido</t>
        </is>
      </c>
      <c r="D31" s="4" t="inlineStr">
        <is>
          <t>43</t>
        </is>
      </c>
      <c r="E31" s="5" t="inlineStr">
        <is>
          <t>51.750,00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=HYPERLINK("https://leilaoonline.net/lote/detalhe/150467", "112")</f>
      </c>
      <c r="B32" s="4" t="s">
        <f>=HYPERLINK("https://leilaoonline.net/lote/detalhe/150467", "veja o vídeo!! FORD/FIESTA FLEX; 2009/2009; PRATA; ALCO./GASOL. - FUNCIONANDO - IPVA 2022 OK")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=HYPERLINK("https://leilaoonline.net/lote/detalhe/149233", "115")</f>
      </c>
      <c r="B33" s="4" t="s">
        <f>=HYPERLINK("https://leilaoonline.net/lote/detalhe/149233", "I/HONDA CITY EX FLEX; 2012/2013; PRETA; ALCO./GASOL. - FUNCIONANDO")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32.000,00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=HYPERLINK("https://leilaoonline.net/lote/detalhe/149235", "119")</f>
      </c>
      <c r="B34" s="4" t="s">
        <f>=HYPERLINK("https://leilaoonline.net/lote/detalhe/149235", "veja o vídeo!! HONDA/HR-V EXL; 2016/2016; PRATA; ALCO./GASOL. - FUNCIONANDO")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60.000,00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=HYPERLINK("https://leilaoonline.net/lote/detalhe/149238", "120")</f>
      </c>
      <c r="B35" s="4" t="s">
        <f>=HYPERLINK("https://leilaoonline.net/lote/detalhe/149238", "veja o vídeo!! HONDA/CIVIC LXS; 2013/2014; PRATA; ALCO./GASOL. - FUNCIONANDO - IPVA 2022 PAGO")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19.500,00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=HYPERLINK("https://leilaoonline.net/lote/detalhe/149237", "121")</f>
      </c>
      <c r="B36" s="4" t="s">
        <f>=HYPERLINK("https://leilaoonline.net/lote/detalhe/149237", "veja o vídeo!! CHEVROLET/CRUZE LT NB; 2013/2013; PRATA; ALCO./GASOL.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=HYPERLINK("https://leilaoonline.net/lote/detalhe/149236", "122")</f>
      </c>
      <c r="B37" s="4" t="s">
        <f>=HYPERLINK("https://leilaoonline.net/lote/detalhe/149236", "HONDA/FIT EXL CVT; 2014/2015; VERMELHA; ALCO./GASOL. - FUNCIONANDO - IPVA 2022 OK")</f>
      </c>
      <c r="C37" s="4" t="inlineStr">
        <is>
          <t>Não vendido</t>
        </is>
      </c>
      <c r="D37" s="4" t="inlineStr">
        <is>
          <t>47</t>
        </is>
      </c>
      <c r="E37" s="5" t="inlineStr">
        <is>
          <t>46.500,00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=HYPERLINK("https://leilaoonline.net/lote/detalhe/149225", "123")</f>
      </c>
      <c r="B38" s="4" t="s">
        <f>=HYPERLINK("https://leilaoonline.net/lote/detalhe/149225", "veja o vídeo!! I/VW AMAROK CD 4X4 HIGH; 2012/2012; PRETA; DIESEL - FUNCIONANDO")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59.000,00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=HYPERLINK("https://leilaoonline.net/lote/detalhe/149242", "124")</f>
      </c>
      <c r="B39" s="4" t="s">
        <f>=HYPERLINK("https://leilaoonline.net/lote/detalhe/149242", "GM/CELTA 2P LIFE; 2006/2007; PRATA; ALCO./GASOL. - FUNCIONANDO - IPVA 2022 OK")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=HYPERLINK("https://leilaoonline.net/lote/detalhe/149240", "126")</f>
      </c>
      <c r="B40" s="4" t="s">
        <f>=HYPERLINK("https://leilaoonline.net/lote/detalhe/149240", "HONDA/SH 300I; 2018/2018; MARROM; GASOLINA - FUNCIONANDO")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=HYPERLINK("https://leilaoonline.net/lote/detalhe/149243", "127")</f>
      </c>
      <c r="B41" s="4" t="s">
        <f>=HYPERLINK("https://leilaoonline.net/lote/detalhe/149243", "veja o vídeo!! RENAULT/SANDERO EXPR 16; 2015/2016; CINZA; ALCO./GASOL. - FUNCIONANDO - IPVA 2022 OK")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23.000,00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=HYPERLINK("https://leilaoonline.net/lote/detalhe/149241", "133")</f>
      </c>
      <c r="B42" s="4" t="s">
        <f>=HYPERLINK("https://leilaoonline.net/lote/detalhe/149241", "veja o vídeo!! VW/PARATI CELA 1.8; 2008/2009; BRANCA; ALCO./GASOL. - FUNCIONANDO")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9.000,00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=HYPERLINK("https://leilaoonline.net/lote/detalhe/149244", "350")</f>
      </c>
      <c r="B43" s="4" t="s">
        <f>=HYPERLINK("https://leilaoonline.net/lote/detalhe/149244", "veja o vídeo!! JOGO DE RODAS COM PNEUS ARO 17 COM PNEUS 205/40")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=HYPERLINK("https://leilaoonline.net/lote/detalhe/150173", "351")</f>
      </c>
      <c r="B44" s="4" t="s">
        <f>=HYPERLINK("https://leilaoonline.net/lote/detalhe/150173", "JOGO DE RODAS DE LIGA MODELO ORBITAL ARO 14 COM PNEUS")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150,00</t>
        </is>
      </c>
      <c r="F4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2026-09-03T03:31:05.00Z</dcterms:created>
  <dc:creator>Tellks Tecnologia</dc:creator>
  <cp:revision>0</cp:revision>
</cp:coreProperties>
</file>