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PICADOR - HARVESTERS - CARREGADEIRAS  -  TRATORES FLORESTAIS  -  CAMINHÃO COMBOIO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26/10/2022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=HYPERLINK("https://leilaoonline.net/lote/detalhe/146760", "412")</f>
      </c>
      <c r="B11" s="4" t="s">
        <f>=HYPERLINK("https://leilaoonline.net/lote/detalhe/146760", " PICADOR MORBARK 2755 ELETRICO, ANO 2017. - INVEN. 14631. - LOC. Aracruz/ES")</f>
      </c>
      <c r="C11" s="4" t="inlineStr">
        <is>
          <t>Não vendido</t>
        </is>
      </c>
      <c r="D11" s="4" t="inlineStr">
        <is>
          <t>1</t>
        </is>
      </c>
      <c r="E11" s="5" t="inlineStr">
        <is>
          <t>150.000,00</t>
        </is>
      </c>
      <c r="F11" s="4" t="inlineStr">
        <is>
          <t>2500.00</t>
        </is>
      </c>
    </row>
    <row collapsed="false" customFormat="false" customHeight="false" hidden="false" ht="12.1" outlineLevel="0" r="12">
      <c r="A12" s="5" t="s">
        <f>=HYPERLINK("https://leilaoonline.net/lote/detalhe/146757", "438")</f>
      </c>
      <c r="B12" s="4" t="s">
        <f>=HYPERLINK("https://leilaoonline.net/lote/detalhe/146757", " Harvester Komatsu PC200-8, ANO 2011, INVEN. 7247015. - LOC. Aracruz/ES")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90.000,00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=HYPERLINK("https://leilaoonline.net/lote/detalhe/146750", "454")</f>
      </c>
      <c r="B13" s="4" t="s">
        <f>=HYPERLINK("https://leilaoonline.net/lote/detalhe/146750", " TRATOR FLORESTAL-FORWARDER VALMET 890.3 - 6X6, ANO 2008. - INVEN. 7238020. - LOC. Aracruz/ES")</f>
      </c>
      <c r="C13" s="4" t="inlineStr">
        <is>
          <t>Vendido</t>
        </is>
      </c>
      <c r="D13" s="4" t="inlineStr">
        <is>
          <t>53</t>
        </is>
      </c>
      <c r="E13" s="5" t="inlineStr">
        <is>
          <t>89.500,00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=HYPERLINK("https://leilaoonline.net/lote/detalhe/146761", "478")</f>
      </c>
      <c r="B14" s="4" t="s">
        <f>=HYPERLINK("https://leilaoonline.net/lote/detalhe/146761", " TRATOR FLORESTAL-FORWARDER VALMET 890.3 - 6X6, ANO 2008. - INVEN. 7236003. - LOC. Aracruz/ES")</f>
      </c>
      <c r="C14" s="4" t="inlineStr">
        <is>
          <t>Vendido</t>
        </is>
      </c>
      <c r="D14" s="4" t="inlineStr">
        <is>
          <t>26</t>
        </is>
      </c>
      <c r="E14" s="5" t="inlineStr">
        <is>
          <t>47.500,00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=HYPERLINK("https://leilaoonline.net/lote/detalhe/146759", "491")</f>
      </c>
      <c r="B15" s="4" t="s">
        <f>=HYPERLINK("https://leilaoonline.net/lote/detalhe/146759", " TRATOR FLORESTAL-FORWARDER VALMET 890.3 - 6X6, ANO 2011. - INVEN. 7238021. - LOC. Aracruz/ES")</f>
      </c>
      <c r="C15" s="4" t="inlineStr">
        <is>
          <t>Vendido</t>
        </is>
      </c>
      <c r="D15" s="4" t="inlineStr">
        <is>
          <t>60</t>
        </is>
      </c>
      <c r="E15" s="5" t="inlineStr">
        <is>
          <t>81.500,00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=HYPERLINK("https://leilaoonline.net/lote/detalhe/146747", "543")</f>
      </c>
      <c r="B16" s="4" t="s">
        <f>=HYPERLINK("https://leilaoonline.net/lote/detalhe/146747", " Harvester Komatsu PC200-8, ANO 2011, INVEN. 7247017. - LOC. Aracruz/ES")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90.000,00</t>
        </is>
      </c>
      <c r="F16" s="4" t="inlineStr">
        <is>
          <t>1000.00</t>
        </is>
      </c>
    </row>
    <row collapsed="false" customFormat="false" customHeight="false" hidden="false" ht="12.1" outlineLevel="0" r="17">
      <c r="A17" s="5" t="s">
        <f>=HYPERLINK("https://leilaoonline.net/lote/detalhe/146753", "591")</f>
      </c>
      <c r="B17" s="4" t="s">
        <f>=HYPERLINK("https://leilaoonline.net/lote/detalhe/146753", " Harvester Komatsu PC200-8, ANO 2011, INVEN. 7247026. - LOC. Aracruz/ES")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90.000,00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=HYPERLINK("https://leilaoonline.net/lote/detalhe/146749", "616")</f>
      </c>
      <c r="B18" s="4" t="s">
        <f>=HYPERLINK("https://leilaoonline.net/lote/detalhe/146749", " CAMINHÃO COMBOIO 8150 E PLUS VOLKSWAGEN, ANO 1989. - LOC. Aracruz/ES")</f>
      </c>
      <c r="C18" s="4" t="inlineStr">
        <is>
          <t>Não vendido</t>
        </is>
      </c>
      <c r="D18" s="4" t="inlineStr">
        <is>
          <t>1</t>
        </is>
      </c>
      <c r="E18" s="5" t="inlineStr">
        <is>
          <t>15.000,00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=HYPERLINK("https://leilaoonline.net/lote/detalhe/146752", "653")</f>
      </c>
      <c r="B19" s="4" t="s">
        <f>=HYPERLINK("https://leilaoonline.net/lote/detalhe/146752", " Harvester Komatsu PC200-8, ANO 2011, INVEN. 7247021. - LOC. Aracruz/ES")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90.000,00</t>
        </is>
      </c>
      <c r="F19" s="4" t="inlineStr">
        <is>
          <t>1000.00</t>
        </is>
      </c>
    </row>
    <row collapsed="false" customFormat="false" customHeight="false" hidden="false" ht="12.1" outlineLevel="0" r="20">
      <c r="A20" s="5" t="s">
        <f>=HYPERLINK("https://leilaoonline.net/lote/detalhe/146751", "663")</f>
      </c>
      <c r="B20" s="4" t="s">
        <f>=HYPERLINK("https://leilaoonline.net/lote/detalhe/146751", " TRATOR FLORESTAL-FORWARDER VALMET 890.3 - 6X6, ANO 2011. - INVEN. 7235001. - LOC. Aracruz/ES")</f>
      </c>
      <c r="C20" s="4" t="inlineStr">
        <is>
          <t>Vendido</t>
        </is>
      </c>
      <c r="D20" s="4" t="inlineStr">
        <is>
          <t>62</t>
        </is>
      </c>
      <c r="E20" s="5" t="inlineStr">
        <is>
          <t>98.500,00</t>
        </is>
      </c>
      <c r="F20" s="4" t="inlineStr">
        <is>
          <t>1000.00</t>
        </is>
      </c>
    </row>
    <row collapsed="false" customFormat="false" customHeight="false" hidden="false" ht="12.1" outlineLevel="0" r="21">
      <c r="A21" s="5" t="s">
        <f>=HYPERLINK("https://leilaoonline.net/lote/detalhe/146762", "718")</f>
      </c>
      <c r="B21" s="4" t="s">
        <f>=HYPERLINK("https://leilaoonline.net/lote/detalhe/146762", " CARREGADEIRA L-180E-HL, ANO 2003. - INVEN.7225012 - LOC. Aracruz/ES")</f>
      </c>
      <c r="C21" s="4" t="inlineStr">
        <is>
          <t>Não vendido</t>
        </is>
      </c>
      <c r="D21" s="4" t="inlineStr">
        <is>
          <t>1</t>
        </is>
      </c>
      <c r="E21" s="5" t="inlineStr">
        <is>
          <t>60.000,00</t>
        </is>
      </c>
      <c r="F21" s="4" t="inlineStr">
        <is>
          <t>1000.00</t>
        </is>
      </c>
    </row>
    <row collapsed="false" customFormat="false" customHeight="false" hidden="false" ht="12.1" outlineLevel="0" r="22">
      <c r="A22" s="5" t="s">
        <f>=HYPERLINK("https://leilaoonline.net/lote/detalhe/146748", "759")</f>
      </c>
      <c r="B22" s="4" t="s">
        <f>=HYPERLINK("https://leilaoonline.net/lote/detalhe/146748", " Harvester Komatsu PC200-8, ANO 2012, INVEN. 7247033. - LOC. Aracruz/ES")</f>
      </c>
      <c r="C22" s="4" t="inlineStr">
        <is>
          <t>Não vendido</t>
        </is>
      </c>
      <c r="D22" s="4" t="inlineStr">
        <is>
          <t>3</t>
        </is>
      </c>
      <c r="E22" s="5" t="inlineStr">
        <is>
          <t>92.000,00</t>
        </is>
      </c>
      <c r="F22" s="4" t="inlineStr">
        <is>
          <t>1000.00</t>
        </is>
      </c>
    </row>
    <row collapsed="false" customFormat="false" customHeight="false" hidden="false" ht="12.1" outlineLevel="0" r="23">
      <c r="A23" s="5" t="s">
        <f>=HYPERLINK("https://leilaoonline.net/lote/detalhe/146758", "792")</f>
      </c>
      <c r="B23" s="4" t="s">
        <f>=HYPERLINK("https://leilaoonline.net/lote/detalhe/146758", " CARREGADEIRA L-180E-HL, ANO 2003. - INVEN.7225011 - LOC. Aracruz/ES")</f>
      </c>
      <c r="C23" s="4" t="inlineStr">
        <is>
          <t>Não vendido</t>
        </is>
      </c>
      <c r="D23" s="4" t="inlineStr">
        <is>
          <t>20</t>
        </is>
      </c>
      <c r="E23" s="5" t="inlineStr">
        <is>
          <t>79.000,00</t>
        </is>
      </c>
      <c r="F23" s="4" t="inlineStr">
        <is>
          <t>1000.00</t>
        </is>
      </c>
    </row>
    <row collapsed="false" customFormat="false" customHeight="false" hidden="false" ht="12.1" outlineLevel="0" r="24">
      <c r="A24" s="5" t="s">
        <f>=HYPERLINK("https://leilaoonline.net/lote/detalhe/146755", "801")</f>
      </c>
      <c r="B24" s="4" t="s">
        <f>=HYPERLINK("https://leilaoonline.net/lote/detalhe/146755", " Harvester Komatsu PC200-8, ANO 2011, INVEN. 7247007. - LOC. Aracruz/ES")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90.000,00</t>
        </is>
      </c>
      <c r="F24" s="4" t="inlineStr">
        <is>
          <t>1000.00</t>
        </is>
      </c>
    </row>
    <row collapsed="false" customFormat="false" customHeight="false" hidden="false" ht="12.1" outlineLevel="0" r="25">
      <c r="A25" s="5" t="s">
        <f>=HYPERLINK("https://leilaoonline.net/lote/detalhe/146754", "810")</f>
      </c>
      <c r="B25" s="4" t="s">
        <f>=HYPERLINK("https://leilaoonline.net/lote/detalhe/146754", " Harvester Komatsu PC200-9, ANO 2012, INVEN. 7247031. - LOC. Aracruz/ES")</f>
      </c>
      <c r="C25" s="4" t="inlineStr">
        <is>
          <t>Vendido</t>
        </is>
      </c>
      <c r="D25" s="4" t="inlineStr">
        <is>
          <t>18</t>
        </is>
      </c>
      <c r="E25" s="5" t="inlineStr">
        <is>
          <t>80.000,00</t>
        </is>
      </c>
      <c r="F25" s="4" t="inlineStr">
        <is>
          <t>1000.00</t>
        </is>
      </c>
    </row>
    <row collapsed="false" customFormat="false" customHeight="false" hidden="false" ht="12.1" outlineLevel="0" r="26">
      <c r="A26" s="5" t="s">
        <f>=HYPERLINK("https://leilaoonline.net/lote/detalhe/146756", "824")</f>
      </c>
      <c r="B26" s="4" t="s">
        <f>=HYPERLINK("https://leilaoonline.net/lote/detalhe/146756", " Harvester Komatsu PC200-8, ANO 2011, INVEN. 7247003. - LOC. Aracruz/ES")</f>
      </c>
      <c r="C26" s="4" t="inlineStr">
        <is>
          <t>Não vendido</t>
        </is>
      </c>
      <c r="D26" s="4" t="inlineStr">
        <is>
          <t>17</t>
        </is>
      </c>
      <c r="E26" s="5" t="inlineStr">
        <is>
          <t>76.000,00</t>
        </is>
      </c>
      <c r="F26" s="4" t="inlineStr">
        <is>
          <t>1000.00</t>
        </is>
      </c>
    </row>
    <row collapsed="false" customFormat="false" customHeight="false" hidden="false" ht="12.1" outlineLevel="0" r="27">
      <c r="A27" s="5" t="s">
        <f>=HYPERLINK("https://leilaoonline.net/lote/detalhe/146746", "830")</f>
      </c>
      <c r="B27" s="4" t="s">
        <f>=HYPERLINK("https://leilaoonline.net/lote/detalhe/146746", " Harvester Komatsu PC200-8, ANO 2011, INVEN. 7247013. - LOC. Aracruz/ES")</f>
      </c>
      <c r="C27" s="4" t="inlineStr">
        <is>
          <t>Não vendido</t>
        </is>
      </c>
      <c r="D27" s="4" t="inlineStr">
        <is>
          <t>15</t>
        </is>
      </c>
      <c r="E27" s="5" t="inlineStr">
        <is>
          <t>74.000,00</t>
        </is>
      </c>
      <c r="F27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2026-09-24T04:37:59.00Z</dcterms:created>
  <dc:creator>Tellks Tecnologia</dc:creator>
  <cp:revision>0</cp:revision>
</cp:coreProperties>
</file>