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* COMPRESSORES * FERRAMENTAS * INFORMÁTICA * AR CONDICIONADO * MANUTENÇÃO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15/09/2022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=HYPERLINK("https://leilaoonline.net/lote/detalhe/142120", "001")</f>
      </c>
      <c r="B11" s="4" t="s">
        <f>=HYPERLINK("https://leilaoonline.net/lote/detalhe/142120", " Gerador MGT-11000CLE - 220/380 - 60Hz 12.5kva - Gasolina")</f>
      </c>
      <c r="C11" s="4" t="inlineStr">
        <is>
          <t>Vendido</t>
        </is>
      </c>
      <c r="D11" s="4" t="inlineStr">
        <is>
          <t>20</t>
        </is>
      </c>
      <c r="E11" s="5" t="inlineStr">
        <is>
          <t>2.000,00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=HYPERLINK("https://leilaoonline.net/lote/detalhe/142128", "002")</f>
      </c>
      <c r="B12" s="4" t="s">
        <f>=HYPERLINK("https://leilaoonline.net/lote/detalhe/142128", " Armário")</f>
      </c>
      <c r="C12" s="4" t="inlineStr">
        <is>
          <t>Vendido</t>
        </is>
      </c>
      <c r="D12" s="4" t="inlineStr">
        <is>
          <t>1</t>
        </is>
      </c>
      <c r="E12" s="5" t="inlineStr">
        <is>
          <t>100,00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=HYPERLINK("https://leilaoonline.net/lote/detalhe/142151", "003")</f>
      </c>
      <c r="B13" s="4" t="s">
        <f>=HYPERLINK("https://leilaoonline.net/lote/detalhe/142151", " Compressor SCHULZ MSWV 60 FORT - 220/380V - 60hz")</f>
      </c>
      <c r="C13" s="4" t="inlineStr">
        <is>
          <t>Vendido</t>
        </is>
      </c>
      <c r="D13" s="4" t="inlineStr">
        <is>
          <t>34</t>
        </is>
      </c>
      <c r="E13" s="5" t="inlineStr">
        <is>
          <t>10.699,99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=HYPERLINK("https://leilaoonline.net/lote/detalhe/142126", "004")</f>
      </c>
      <c r="B14" s="4" t="s">
        <f>=HYPERLINK("https://leilaoonline.net/lote/detalhe/142126", " Compressor Schulz CSA - 8.2 - 220V - 60hz")</f>
      </c>
      <c r="C14" s="4" t="inlineStr">
        <is>
          <t>Vendido</t>
        </is>
      </c>
      <c r="D14" s="4" t="inlineStr">
        <is>
          <t>4</t>
        </is>
      </c>
      <c r="E14" s="5" t="inlineStr">
        <is>
          <t>400,00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=HYPERLINK("https://leilaoonline.net/lote/detalhe/142122", "005")</f>
      </c>
      <c r="B15" s="4" t="s">
        <f>=HYPERLINK("https://leilaoonline.net/lote/detalhe/142122", " Compressor Schulz CSL-20BR - 220/380V - 60hz")</f>
      </c>
      <c r="C15" s="4" t="inlineStr">
        <is>
          <t>Vendido</t>
        </is>
      </c>
      <c r="D15" s="4" t="inlineStr">
        <is>
          <t>12</t>
        </is>
      </c>
      <c r="E15" s="5" t="inlineStr">
        <is>
          <t>1.200,00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=HYPERLINK("https://leilaoonline.net/lote/detalhe/142140", "006")</f>
      </c>
      <c r="B16" s="4" t="s">
        <f>=HYPERLINK("https://leilaoonline.net/lote/detalhe/142140", " Máquina de solda Castolin Eutetic - 220/380/440V - 60/35/30 A - 50/60hz")</f>
      </c>
      <c r="C16" s="4" t="inlineStr">
        <is>
          <t>Vendido</t>
        </is>
      </c>
      <c r="D16" s="4" t="inlineStr">
        <is>
          <t>1</t>
        </is>
      </c>
      <c r="E16" s="5" t="inlineStr">
        <is>
          <t>100,00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=HYPERLINK("https://leilaoonline.net/lote/detalhe/142136", "007")</f>
      </c>
      <c r="B17" s="4" t="s">
        <f>=HYPERLINK("https://leilaoonline.net/lote/detalhe/142136", " Lote com: 2 unid. Projetor de perfil Mitutoyo PJ300")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=HYPERLINK("https://leilaoonline.net/lote/detalhe/142145", "008")</f>
      </c>
      <c r="B18" s="4" t="s">
        <f>=HYPERLINK("https://leilaoonline.net/lote/detalhe/142145", " Máquina de fabricação de rolos de lixa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=HYPERLINK("https://leilaoonline.net/lote/detalhe/142150", "009")</f>
      </c>
      <c r="B19" s="4" t="s">
        <f>=HYPERLINK("https://leilaoonline.net/lote/detalhe/142150", " Micromotor Beltec LB100")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=HYPERLINK("https://leilaoonline.net/lote/detalhe/142132", "011")</f>
      </c>
      <c r="B20" s="4" t="s">
        <f>=HYPERLINK("https://leilaoonline.net/lote/detalhe/142132", " Balança Semi analítica - Marte AL 500")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=HYPERLINK("https://leilaoonline.net/lote/detalhe/142130", "012")</f>
      </c>
      <c r="B21" s="4" t="s">
        <f>=HYPERLINK("https://leilaoonline.net/lote/detalhe/142130", " Lote com: 3 unid. Máquinas sem identificação")</f>
      </c>
      <c r="C21" s="4" t="inlineStr">
        <is>
          <t>Vendido</t>
        </is>
      </c>
      <c r="D21" s="4" t="inlineStr">
        <is>
          <t>1</t>
        </is>
      </c>
      <c r="E21" s="5" t="inlineStr">
        <is>
          <t>100,00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=HYPERLINK("https://leilaoonline.net/lote/detalhe/142131", "013")</f>
      </c>
      <c r="B22" s="4" t="s">
        <f>=HYPERLINK("https://leilaoonline.net/lote/detalhe/142131", " Lote com: Microscópios ")</f>
      </c>
      <c r="C22" s="4" t="inlineStr">
        <is>
          <t>Vendido</t>
        </is>
      </c>
      <c r="D22" s="4" t="inlineStr">
        <is>
          <t>3</t>
        </is>
      </c>
      <c r="E22" s="5" t="inlineStr">
        <is>
          <t>300,00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=HYPERLINK("https://leilaoonline.net/lote/detalhe/142142", "014")</f>
      </c>
      <c r="B23" s="4" t="s">
        <f>=HYPERLINK("https://leilaoonline.net/lote/detalhe/142142", " Lote com: 2 unid. agitador magnético com aquecedor - Speed Lab ; Quimis")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=HYPERLINK("https://leilaoonline.net/lote/detalhe/142144", "015")</f>
      </c>
      <c r="B24" s="4" t="s">
        <f>=HYPERLINK("https://leilaoonline.net/lote/detalhe/142144", " Retificadora - 230V - 60Hz")</f>
      </c>
      <c r="C24" s="4" t="inlineStr">
        <is>
          <t>Vendido</t>
        </is>
      </c>
      <c r="D24" s="4" t="inlineStr">
        <is>
          <t>5</t>
        </is>
      </c>
      <c r="E24" s="5" t="inlineStr">
        <is>
          <t>500,00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=HYPERLINK("https://leilaoonline.net/lote/detalhe/142148", "016")</f>
      </c>
      <c r="B25" s="4" t="s">
        <f>=HYPERLINK("https://leilaoonline.net/lote/detalhe/142148", " Martelete Makita HM1306")</f>
      </c>
      <c r="C25" s="4" t="inlineStr">
        <is>
          <t>Vendido</t>
        </is>
      </c>
      <c r="D25" s="4" t="inlineStr">
        <is>
          <t>7</t>
        </is>
      </c>
      <c r="E25" s="5" t="inlineStr">
        <is>
          <t>700,00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=HYPERLINK("https://leilaoonline.net/lote/detalhe/142153", "017")</f>
      </c>
      <c r="B26" s="4" t="s">
        <f>=HYPERLINK("https://leilaoonline.net/lote/detalhe/142153", " Lote com: 3 unid. Motor com bomba - WEG")</f>
      </c>
      <c r="C26" s="4" t="inlineStr">
        <is>
          <t>Vendido</t>
        </is>
      </c>
      <c r="D26" s="4" t="inlineStr">
        <is>
          <t>3</t>
        </is>
      </c>
      <c r="E26" s="5" t="inlineStr">
        <is>
          <t>300,00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=HYPERLINK("https://leilaoonline.net/lote/detalhe/142149", "018")</f>
      </c>
      <c r="B27" s="4" t="s">
        <f>=HYPERLINK("https://leilaoonline.net/lote/detalhe/142149", " Lote com: 3 unid. Pulverizador de tinta - ")</f>
      </c>
      <c r="C27" s="4" t="inlineStr">
        <is>
          <t>Vendido</t>
        </is>
      </c>
      <c r="D27" s="4" t="inlineStr">
        <is>
          <t>2</t>
        </is>
      </c>
      <c r="E27" s="5" t="inlineStr">
        <is>
          <t>200,00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=HYPERLINK("https://leilaoonline.net/lote/detalhe/142135", "019")</f>
      </c>
      <c r="B28" s="4" t="s">
        <f>=HYPERLINK("https://leilaoonline.net/lote/detalhe/142135", " Conversor de torque Schneider")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=HYPERLINK("https://leilaoonline.net/lote/detalhe/142121", "020")</f>
      </c>
      <c r="B29" s="4" t="s">
        <f>=HYPERLINK("https://leilaoonline.net/lote/detalhe/142121", " Lote com: 4 unidades de bomba manual para óleo - Lupus")</f>
      </c>
      <c r="C29" s="4" t="inlineStr">
        <is>
          <t>Vendido</t>
        </is>
      </c>
      <c r="D29" s="4" t="inlineStr">
        <is>
          <t>4</t>
        </is>
      </c>
      <c r="E29" s="5" t="inlineStr">
        <is>
          <t>400,00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=HYPERLINK("https://leilaoonline.net/lote/detalhe/142124", "021")</f>
      </c>
      <c r="B30" s="4" t="s">
        <f>=HYPERLINK("https://leilaoonline.net/lote/detalhe/142124", " Máquina para banho de aquecimento - Nalgon")</f>
      </c>
      <c r="C30" s="4" t="inlineStr">
        <is>
          <t>Vendido</t>
        </is>
      </c>
      <c r="D30" s="4" t="inlineStr">
        <is>
          <t>1</t>
        </is>
      </c>
      <c r="E30" s="5" t="inlineStr">
        <is>
          <t>100,00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=HYPERLINK("https://leilaoonline.net/lote/detalhe/142158", "022")</f>
      </c>
      <c r="B31" s="4" t="s">
        <f>=HYPERLINK("https://leilaoonline.net/lote/detalhe/142158", " Bomba dágua submersa SK MT")</f>
      </c>
      <c r="C31" s="4" t="inlineStr">
        <is>
          <t>Vendido</t>
        </is>
      </c>
      <c r="D31" s="4" t="inlineStr">
        <is>
          <t>3</t>
        </is>
      </c>
      <c r="E31" s="5" t="inlineStr">
        <is>
          <t>300,00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=HYPERLINK("https://leilaoonline.net/lote/detalhe/142157", "023")</f>
      </c>
      <c r="B32" s="4" t="s">
        <f>=HYPERLINK("https://leilaoonline.net/lote/detalhe/142157", " Lote com: 5 unid. Mangueiras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=HYPERLINK("https://leilaoonline.net/lote/detalhe/142137", "024")</f>
      </c>
      <c r="B33" s="4" t="s">
        <f>=HYPERLINK("https://leilaoonline.net/lote/detalhe/142137", " Rebitadeira Pneumática industrial ")</f>
      </c>
      <c r="C33" s="4" t="inlineStr">
        <is>
          <t>Vendido</t>
        </is>
      </c>
      <c r="D33" s="4" t="inlineStr">
        <is>
          <t>2</t>
        </is>
      </c>
      <c r="E33" s="5" t="inlineStr">
        <is>
          <t>200,00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=HYPERLINK("https://leilaoonline.net/lote/detalhe/142155", "025")</f>
      </c>
      <c r="B34" s="4" t="s">
        <f>=HYPERLINK("https://leilaoonline.net/lote/detalhe/142155", " Trocador Mecalor MSW - 15-RI-220/C  - 220V - 60Hz")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=HYPERLINK("https://leilaoonline.net/lote/detalhe/142141", "026")</f>
      </c>
      <c r="B35" s="4" t="s">
        <f>=HYPERLINK("https://leilaoonline.net/lote/detalhe/142141", " Torre de refrigeração - Somente torre")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=HYPERLINK("https://leilaoonline.net/lote/detalhe/142138", "027")</f>
      </c>
      <c r="B36" s="4" t="s">
        <f>=HYPERLINK("https://leilaoonline.net/lote/detalhe/142138", " Lote com: 45 unid. Estantes de Aço industrial com bandejas reforçadas - 2.00 x 0,92 x 0,60")</f>
      </c>
      <c r="C36" s="4" t="inlineStr">
        <is>
          <t>Lote retirado</t>
        </is>
      </c>
      <c r="D36" s="4" t="inlineStr">
        <is>
          <t>4</t>
        </is>
      </c>
      <c r="E36" s="5" t="inlineStr">
        <is>
          <t>600,00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=HYPERLINK("https://leilaoonline.net/lote/detalhe/142125", "028")</f>
      </c>
      <c r="B37" s="4" t="s">
        <f>=HYPERLINK("https://leilaoonline.net/lote/detalhe/142125", " Lote com: 16 placas de vidro")</f>
      </c>
      <c r="C37" s="4" t="inlineStr">
        <is>
          <t>Lote retirado</t>
        </is>
      </c>
      <c r="D37" s="4" t="inlineStr">
        <is>
          <t>0</t>
        </is>
      </c>
      <c r="E37" s="5" t="inlineStr">
        <is>
          <t>100,00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=HYPERLINK("https://leilaoonline.net/lote/detalhe/142129", "029")</f>
      </c>
      <c r="B38" s="4" t="s">
        <f>=HYPERLINK("https://leilaoonline.net/lote/detalhe/142129", " Sistema de gravação a Laser - Monitor teclado e mouse - Motron Omnitek - Motor mr210-pr230")</f>
      </c>
      <c r="C38" s="4" t="inlineStr">
        <is>
          <t>Vendido</t>
        </is>
      </c>
      <c r="D38" s="4" t="inlineStr">
        <is>
          <t>13</t>
        </is>
      </c>
      <c r="E38" s="5" t="inlineStr">
        <is>
          <t>1.300,00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=HYPERLINK("https://leilaoonline.net/lote/detalhe/142152", "030")</f>
      </c>
      <c r="B39" s="4" t="s">
        <f>=HYPERLINK("https://leilaoonline.net/lote/detalhe/142152", " Lote com: Pistola quente; Lâmpada fluorescente/ refletor; 3  Lâmpadas grandes;  6 tintas; serrote; Luminária; Máquina de cartão; Têrmometro portátil; Aplicador de silicone")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=HYPERLINK("https://leilaoonline.net/lote/detalhe/142134", "031")</f>
      </c>
      <c r="B40" s="4" t="s">
        <f>=HYPERLINK("https://leilaoonline.net/lote/detalhe/142134", " Lote com: Furadeiras")</f>
      </c>
      <c r="C40" s="4" t="inlineStr">
        <is>
          <t>Vendido</t>
        </is>
      </c>
      <c r="D40" s="4" t="inlineStr">
        <is>
          <t>6</t>
        </is>
      </c>
      <c r="E40" s="5" t="inlineStr">
        <is>
          <t>600,00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=HYPERLINK("https://leilaoonline.net/lote/detalhe/142160", "032")</f>
      </c>
      <c r="B41" s="4" t="s">
        <f>=HYPERLINK("https://leilaoonline.net/lote/detalhe/142160", " Rugosímetro Leeb 462 e mitutoyo")</f>
      </c>
      <c r="C41" s="4" t="inlineStr">
        <is>
          <t>Vendido</t>
        </is>
      </c>
      <c r="D41" s="4" t="inlineStr">
        <is>
          <t>20</t>
        </is>
      </c>
      <c r="E41" s="5" t="inlineStr">
        <is>
          <t>2.000,00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=HYPERLINK("https://leilaoonline.net/lote/detalhe/142147", "033")</f>
      </c>
      <c r="B42" s="4" t="s">
        <f>=HYPERLINK("https://leilaoonline.net/lote/detalhe/142147", " Lote com: Disjuntores; alicate; filtro; placa pneumática; medidor de ruído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=HYPERLINK("https://leilaoonline.net/lote/detalhe/142133", "034")</f>
      </c>
      <c r="B43" s="4" t="s">
        <f>=HYPERLINK("https://leilaoonline.net/lote/detalhe/142133", " Gaveteiro de ferro ")</f>
      </c>
      <c r="C43" s="4" t="inlineStr">
        <is>
          <t>Vendido</t>
        </is>
      </c>
      <c r="D43" s="4" t="inlineStr">
        <is>
          <t>1</t>
        </is>
      </c>
      <c r="E43" s="5" t="inlineStr">
        <is>
          <t>100,00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=HYPERLINK("https://leilaoonline.net/lote/detalhe/142168", "035")</f>
      </c>
      <c r="B44" s="4" t="s">
        <f>=HYPERLINK("https://leilaoonline.net/lote/detalhe/142168", " Lote com: rolos de tinta; copos descartáveis; potes de plástico; peneiras")</f>
      </c>
      <c r="C44" s="4" t="inlineStr">
        <is>
          <t>Vendido</t>
        </is>
      </c>
      <c r="D44" s="4" t="inlineStr">
        <is>
          <t>1</t>
        </is>
      </c>
      <c r="E44" s="5" t="inlineStr">
        <is>
          <t>50,00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=HYPERLINK("https://leilaoonline.net/lote/detalhe/142159", "036")</f>
      </c>
      <c r="B45" s="4" t="s">
        <f>=HYPERLINK("https://leilaoonline.net/lote/detalhe/142159", " Lote com: Mola; tubos e conexões; Multímetro; potenciômetro; tomadas e itens elétricos; contador digital; mini contador")</f>
      </c>
      <c r="C45" s="4" t="inlineStr">
        <is>
          <t>Vendido</t>
        </is>
      </c>
      <c r="D45" s="4" t="inlineStr">
        <is>
          <t>1</t>
        </is>
      </c>
      <c r="E45" s="5" t="inlineStr">
        <is>
          <t>100,00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=HYPERLINK("https://leilaoonline.net/lote/detalhe/142156", "037")</f>
      </c>
      <c r="B46" s="4" t="s">
        <f>=HYPERLINK("https://leilaoonline.net/lote/detalhe/142156", " Lote com: 16 unid. Capacetes de Segurança")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=HYPERLINK("https://leilaoonline.net/lote/detalhe/142164", "038")</f>
      </c>
      <c r="B47" s="4" t="s">
        <f>=HYPERLINK("https://leilaoonline.net/lote/detalhe/142164", " Detector de metais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=HYPERLINK("https://leilaoonline.net/lote/detalhe/142163", "039")</f>
      </c>
      <c r="B48" s="4" t="s">
        <f>=HYPERLINK("https://leilaoonline.net/lote/detalhe/142163", " Exaustor comercial")</f>
      </c>
      <c r="C48" s="4" t="inlineStr">
        <is>
          <t>Vendido</t>
        </is>
      </c>
      <c r="D48" s="4" t="inlineStr">
        <is>
          <t>1</t>
        </is>
      </c>
      <c r="E48" s="5" t="inlineStr">
        <is>
          <t>100,00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=HYPERLINK("https://leilaoonline.net/lote/detalhe/142123", "040")</f>
      </c>
      <c r="B49" s="4" t="s">
        <f>=HYPERLINK("https://leilaoonline.net/lote/detalhe/142123", " Lote com: Relês; resistências; dispositivo pneumático; conjunto pinça; canteadeiras conjugadas")</f>
      </c>
      <c r="C49" s="4" t="inlineStr">
        <is>
          <t>Vendido</t>
        </is>
      </c>
      <c r="D49" s="4" t="inlineStr">
        <is>
          <t>1</t>
        </is>
      </c>
      <c r="E49" s="5" t="inlineStr">
        <is>
          <t>100,00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=HYPERLINK("https://leilaoonline.net/lote/detalhe/142162", "041")</f>
      </c>
      <c r="B50" s="4" t="s">
        <f>=HYPERLINK("https://leilaoonline.net/lote/detalhe/142162", " Lote com: Brocas; imãs; cavalete; cantoneira")</f>
      </c>
      <c r="C50" s="4" t="inlineStr">
        <is>
          <t>Vendido</t>
        </is>
      </c>
      <c r="D50" s="4" t="inlineStr">
        <is>
          <t>4</t>
        </is>
      </c>
      <c r="E50" s="5" t="inlineStr">
        <is>
          <t>400,00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=HYPERLINK("https://leilaoonline.net/lote/detalhe/142165", "042")</f>
      </c>
      <c r="B51" s="4" t="s">
        <f>=HYPERLINK("https://leilaoonline.net/lote/detalhe/142165", " Lote com: 22 caixas de niquilação e 37 gaveteiros( grandes e pequenos) ")</f>
      </c>
      <c r="C51" s="4" t="inlineStr">
        <is>
          <t>Vendido</t>
        </is>
      </c>
      <c r="D51" s="4" t="inlineStr">
        <is>
          <t>1</t>
        </is>
      </c>
      <c r="E51" s="5" t="inlineStr">
        <is>
          <t>100,00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=HYPERLINK("https://leilaoonline.net/lote/detalhe/142154", "043")</f>
      </c>
      <c r="B52" s="4" t="s">
        <f>=HYPERLINK("https://leilaoonline.net/lote/detalhe/142154", " Lote com: 2 unid. Seladoras ; testeiras de display de balcão; Morsa 5 pol.")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=HYPERLINK("https://leilaoonline.net/lote/detalhe/142143", "044")</f>
      </c>
      <c r="B53" s="4" t="s">
        <f>=HYPERLINK("https://leilaoonline.net/lote/detalhe/142143", " Lote com: Válvulas para maq.solda; Porta cédulas e moedas; gabarito 80 furos; micro QBS4; leitor de código de barra; leitor de Hd ext. ; Projetor")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=HYPERLINK("https://leilaoonline.net/lote/detalhe/142161", "045")</f>
      </c>
      <c r="B54" s="4" t="s">
        <f>=HYPERLINK("https://leilaoonline.net/lote/detalhe/142161", " Lote com: Itens de informática; fontes;webcam; cpu; HD; No break; Switch")</f>
      </c>
      <c r="C54" s="4" t="inlineStr">
        <is>
          <t>Vendido</t>
        </is>
      </c>
      <c r="D54" s="4" t="inlineStr">
        <is>
          <t>1</t>
        </is>
      </c>
      <c r="E54" s="5" t="inlineStr">
        <is>
          <t>500,00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=HYPERLINK("https://leilaoonline.net/lote/detalhe/142139", "046")</f>
      </c>
      <c r="B55" s="4" t="s">
        <f>=HYPERLINK("https://leilaoonline.net/lote/detalhe/142139", " Lote com: Contapar; cavaletes de ferro; peças de aspirador de pó; motor.")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=HYPERLINK("https://leilaoonline.net/lote/detalhe/142169", "047")</f>
      </c>
      <c r="B56" s="4" t="s">
        <f>=HYPERLINK("https://leilaoonline.net/lote/detalhe/142169", " Máquina - sem informações")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=HYPERLINK("https://leilaoonline.net/lote/detalhe/142167", "048")</f>
      </c>
      <c r="B57" s="4" t="s">
        <f>=HYPERLINK("https://leilaoonline.net/lote/detalhe/142167", " Lote com: Suporte para Erlenmeyer; Parte superior de torno")</f>
      </c>
      <c r="C57" s="4" t="inlineStr">
        <is>
          <t>Vendido</t>
        </is>
      </c>
      <c r="D57" s="4" t="inlineStr">
        <is>
          <t>1</t>
        </is>
      </c>
      <c r="E57" s="5" t="inlineStr">
        <is>
          <t>100,00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=HYPERLINK("https://leilaoonline.net/lote/detalhe/142166", "049")</f>
      </c>
      <c r="B58" s="4" t="s">
        <f>=HYPERLINK("https://leilaoonline.net/lote/detalhe/142166", " Andaimes")</f>
      </c>
      <c r="C58" s="4" t="inlineStr">
        <is>
          <t>Vendido</t>
        </is>
      </c>
      <c r="D58" s="4" t="inlineStr">
        <is>
          <t>27</t>
        </is>
      </c>
      <c r="E58" s="5" t="inlineStr">
        <is>
          <t>2.700,00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=HYPERLINK("https://leilaoonline.net/lote/detalhe/142146", "050")</f>
      </c>
      <c r="B59" s="4" t="s">
        <f>=HYPERLINK("https://leilaoonline.net/lote/detalhe/142146", " Lote com: 3 und. Ar condicionado")</f>
      </c>
      <c r="C59" s="4" t="inlineStr">
        <is>
          <t>Vendido</t>
        </is>
      </c>
      <c r="D59" s="4" t="inlineStr">
        <is>
          <t>2</t>
        </is>
      </c>
      <c r="E59" s="5" t="inlineStr">
        <is>
          <t>600,00</t>
        </is>
      </c>
      <c r="F59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2026-09-03T04:07:31.00Z</dcterms:created>
  <dc:creator>Tellks Tecnologia</dc:creator>
  <cp:revision>0</cp:revision>
</cp:coreProperties>
</file>