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FURGÃO, SOLDAS, TALHAS, REFRIGERADORES, BUFFET, INFORMÁTICA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=HYPERLINK("https://leilaoonline.net/lote/detalhe/140333", "000")</f>
      </c>
      <c r="B11" s="4" t="s">
        <f>=HYPERLINK("https://leilaoonline.net/lote/detalhe/140333", "Furgão Ford Transit. Diesel. Ano 2011/2011  (Ambulância)")</f>
      </c>
      <c r="C11" s="4" t="inlineStr">
        <is>
          <t>Vendido</t>
        </is>
      </c>
      <c r="D11" s="4" t="inlineStr">
        <is>
          <t>30</t>
        </is>
      </c>
      <c r="E11" s="5" t="inlineStr">
        <is>
          <t>55.000,00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=HYPERLINK("https://leilaoonline.net/lote/detalhe/140283", "001")</f>
      </c>
      <c r="B12" s="4" t="s">
        <f>=HYPERLINK("https://leilaoonline.net/lote/detalhe/140283", " CONSUMÍVEIS DE SOLDA DIVERSOS")</f>
      </c>
      <c r="C12" s="4" t="inlineStr">
        <is>
          <t>Vendido</t>
        </is>
      </c>
      <c r="D12" s="4" t="inlineStr">
        <is>
          <t>11</t>
        </is>
      </c>
      <c r="E12" s="5" t="inlineStr">
        <is>
          <t>4.000,00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=HYPERLINK("https://leilaoonline.net/lote/detalhe/140286", "002")</f>
      </c>
      <c r="B13" s="4" t="s">
        <f>=HYPERLINK("https://leilaoonline.net/lote/detalhe/140286", " TINTAS E SOLVENTES VENCIDOS/USADOS DIVERSOS")</f>
      </c>
      <c r="C13" s="4" t="inlineStr">
        <is>
          <t>Vendido</t>
        </is>
      </c>
      <c r="D13" s="4" t="inlineStr">
        <is>
          <t>40</t>
        </is>
      </c>
      <c r="E13" s="5" t="inlineStr">
        <is>
          <t>2.450,00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=HYPERLINK("https://leilaoonline.net/lote/detalhe/140285", "003")</f>
      </c>
      <c r="B14" s="4" t="s">
        <f>=HYPERLINK("https://leilaoonline.net/lote/detalhe/140285", " TALHAS DIVERSAS")</f>
      </c>
      <c r="C14" s="4" t="inlineStr">
        <is>
          <t>Vendido</t>
        </is>
      </c>
      <c r="D14" s="4" t="inlineStr">
        <is>
          <t>3</t>
        </is>
      </c>
      <c r="E14" s="5" t="inlineStr">
        <is>
          <t>2.300,00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=HYPERLINK("https://leilaoonline.net/lote/detalhe/140282", "004")</f>
      </c>
      <c r="B15" s="4" t="s">
        <f>=HYPERLINK("https://leilaoonline.net/lote/detalhe/140282", " TALHAS E TIFORS DIVERSOS")</f>
      </c>
      <c r="C15" s="4" t="inlineStr">
        <is>
          <t>Vendido</t>
        </is>
      </c>
      <c r="D15" s="4" t="inlineStr">
        <is>
          <t>2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=HYPERLINK("https://leilaoonline.net/lote/detalhe/140287", "005")</f>
      </c>
      <c r="B16" s="4" t="s">
        <f>=HYPERLINK("https://leilaoonline.net/lote/detalhe/140287", " TALHAS DIVERSAS")</f>
      </c>
      <c r="C16" s="4" t="inlineStr">
        <is>
          <t>Vendido</t>
        </is>
      </c>
      <c r="D16" s="4" t="inlineStr">
        <is>
          <t>2</t>
        </is>
      </c>
      <c r="E16" s="5" t="inlineStr">
        <is>
          <t>2.200,00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=HYPERLINK("https://leilaoonline.net/lote/detalhe/140281", "006")</f>
      </c>
      <c r="B17" s="4" t="s">
        <f>=HYPERLINK("https://leilaoonline.net/lote/detalhe/140281", " TALHAS DIVERSAS")</f>
      </c>
      <c r="C17" s="4" t="inlineStr">
        <is>
          <t>Vendido</t>
        </is>
      </c>
      <c r="D17" s="4" t="inlineStr">
        <is>
          <t>7</t>
        </is>
      </c>
      <c r="E17" s="5" t="inlineStr">
        <is>
          <t>2.900,00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=HYPERLINK("https://leilaoonline.net/lote/detalhe/140284", "007")</f>
      </c>
      <c r="B18" s="4" t="s">
        <f>=HYPERLINK("https://leilaoonline.net/lote/detalhe/140284", " TALHAS DIVERSAS")</f>
      </c>
      <c r="C18" s="4" t="inlineStr">
        <is>
          <t>Vendido</t>
        </is>
      </c>
      <c r="D18" s="4" t="inlineStr">
        <is>
          <t>5</t>
        </is>
      </c>
      <c r="E18" s="5" t="inlineStr">
        <is>
          <t>3.300,00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=HYPERLINK("https://leilaoonline.net/lote/detalhe/140298", "008")</f>
      </c>
      <c r="B19" s="4" t="s">
        <f>=HYPERLINK("https://leilaoonline.net/lote/detalhe/140298", " DISCOS DE CORTE DIVERSOS")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=HYPERLINK("https://leilaoonline.net/lote/detalhe/140289", "009")</f>
      </c>
      <c r="B20" s="4" t="s">
        <f>=HYPERLINK("https://leilaoonline.net/lote/detalhe/140289", " TRENAS, SERRAS, ARCOS DE SERRA, MANÔMETROS, ALICATES")</f>
      </c>
      <c r="C20" s="4" t="inlineStr">
        <is>
          <t>Vendido</t>
        </is>
      </c>
      <c r="D20" s="4" t="inlineStr">
        <is>
          <t>5</t>
        </is>
      </c>
      <c r="E20" s="5" t="inlineStr">
        <is>
          <t>1.050,00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=HYPERLINK("https://leilaoonline.net/lote/detalhe/140288", "010")</f>
      </c>
      <c r="B21" s="4" t="s">
        <f>=HYPERLINK("https://leilaoonline.net/lote/detalhe/140288", " MANGUEIRAS DIVERSAS")</f>
      </c>
      <c r="C21" s="4" t="inlineStr">
        <is>
          <t>Vendido</t>
        </is>
      </c>
      <c r="D21" s="4" t="inlineStr">
        <is>
          <t>1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=HYPERLINK("https://leilaoonline.net/lote/detalhe/140311", "011")</f>
      </c>
      <c r="B22" s="4" t="s">
        <f>=HYPERLINK("https://leilaoonline.net/lote/detalhe/140311", " CAIXAS DE FERRAMENTAS MARCON")</f>
      </c>
      <c r="C22" s="4" t="inlineStr">
        <is>
          <t>Vendido</t>
        </is>
      </c>
      <c r="D22" s="4" t="inlineStr">
        <is>
          <t>1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=HYPERLINK("https://leilaoonline.net/lote/detalhe/140292", "012")</f>
      </c>
      <c r="B23" s="4" t="s">
        <f>=HYPERLINK("https://leilaoonline.net/lote/detalhe/140292", " APROX. 30 LUMINÁRIAS (SEM LÂMPADAS)")</f>
      </c>
      <c r="C23" s="4" t="inlineStr">
        <is>
          <t>Vendido</t>
        </is>
      </c>
      <c r="D23" s="4" t="inlineStr">
        <is>
          <t>1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=HYPERLINK("https://leilaoonline.net/lote/detalhe/140291", "013")</f>
      </c>
      <c r="B24" s="4" t="s">
        <f>=HYPERLINK("https://leilaoonline.net/lote/detalhe/140291", " LUMINÁRIAS DE LED")</f>
      </c>
      <c r="C24" s="4" t="inlineStr">
        <is>
          <t>Vendido</t>
        </is>
      </c>
      <c r="D24" s="4" t="inlineStr">
        <is>
          <t>2</t>
        </is>
      </c>
      <c r="E24" s="5" t="inlineStr">
        <is>
          <t>350,00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=HYPERLINK("https://leilaoonline.net/lote/detalhe/140315", "014")</f>
      </c>
      <c r="B25" s="4" t="s">
        <f>=HYPERLINK("https://leilaoonline.net/lote/detalhe/140315", " CORDAS DIVERSAS")</f>
      </c>
      <c r="C25" s="4" t="inlineStr">
        <is>
          <t>Vendido</t>
        </is>
      </c>
      <c r="D25" s="4" t="inlineStr">
        <is>
          <t>5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=HYPERLINK("https://leilaoonline.net/lote/detalhe/140318", "015")</f>
      </c>
      <c r="B26" s="4" t="s">
        <f>=HYPERLINK("https://leilaoonline.net/lote/detalhe/140318", " BANDEJAS DE PLÁSTICO P/ REFEITÓRIO")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=HYPERLINK("https://leilaoonline.net/lote/detalhe/140296", "016")</f>
      </c>
      <c r="B27" s="4" t="s">
        <f>=HYPERLINK("https://leilaoonline.net/lote/detalhe/140296", " PARAFUSOS, PORCAS E ARRUELAS DE DIVERSOS TAMANHOS")</f>
      </c>
      <c r="C27" s="4" t="inlineStr">
        <is>
          <t>Vendido</t>
        </is>
      </c>
      <c r="D27" s="4" t="inlineStr">
        <is>
          <t>2</t>
        </is>
      </c>
      <c r="E27" s="5" t="inlineStr">
        <is>
          <t>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=HYPERLINK("https://leilaoonline.net/lote/detalhe/140297", "017")</f>
      </c>
      <c r="B28" s="4" t="s">
        <f>=HYPERLINK("https://leilaoonline.net/lote/detalhe/140297", " GRAMPOS, MOLAS, VÁLVULAS, CONEXÕES, LUVAS, TORNEIRAS")</f>
      </c>
      <c r="C28" s="4" t="inlineStr">
        <is>
          <t>Vendido</t>
        </is>
      </c>
      <c r="D28" s="4" t="inlineStr">
        <is>
          <t>2</t>
        </is>
      </c>
      <c r="E28" s="5" t="inlineStr">
        <is>
          <t>1.700,00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=HYPERLINK("https://leilaoonline.net/lote/detalhe/140319", "018")</f>
      </c>
      <c r="B29" s="4" t="s">
        <f>=HYPERLINK("https://leilaoonline.net/lote/detalhe/140319", " FLANGES DE AÇO CARBONO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=HYPERLINK("https://leilaoonline.net/lote/detalhe/140316", "019")</f>
      </c>
      <c r="B30" s="4" t="s">
        <f>=HYPERLINK("https://leilaoonline.net/lote/detalhe/140316", " 13 AR CONDICIONADOS DE JANELA E 2 AR CONDICIONADOS TIPO SPLIT")</f>
      </c>
      <c r="C30" s="4" t="inlineStr">
        <is>
          <t>Vendido</t>
        </is>
      </c>
      <c r="D30" s="4" t="inlineStr">
        <is>
          <t>7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=HYPERLINK("https://leilaoonline.net/lote/detalhe/140302", "020")</f>
      </c>
      <c r="B31" s="4" t="s">
        <f>=HYPERLINK("https://leilaoonline.net/lote/detalhe/140302", " GARRAFAS TÉRMICAS, REGULADORES DE CAPACETE, TOALHEIROS, TUBOS")</f>
      </c>
      <c r="C31" s="4" t="inlineStr">
        <is>
          <t>Vendido</t>
        </is>
      </c>
      <c r="D31" s="4" t="inlineStr">
        <is>
          <t>2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=HYPERLINK("https://leilaoonline.net/lote/detalhe/140299", "021")</f>
      </c>
      <c r="B32" s="4" t="s">
        <f>=HYPERLINK("https://leilaoonline.net/lote/detalhe/140299", " 3 ARMÁRIOS ALTOS EM MADEIRA C/ 2 PORTAS")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=HYPERLINK("https://leilaoonline.net/lote/detalhe/140300", "022")</f>
      </c>
      <c r="B33" s="4" t="s">
        <f>=HYPERLINK("https://leilaoonline.net/lote/detalhe/140300", " 8 REFRIGERADORES, 1 MÁQUINA DE LAVAR E 1 MICROONDAS")</f>
      </c>
      <c r="C33" s="4" t="inlineStr">
        <is>
          <t>Vendido</t>
        </is>
      </c>
      <c r="D33" s="4" t="inlineStr">
        <is>
          <t>6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=HYPERLINK("https://leilaoonline.net/lote/detalhe/140313", "023")</f>
      </c>
      <c r="B34" s="4" t="s">
        <f>=HYPERLINK("https://leilaoonline.net/lote/detalhe/140313", " REFRIGERADOR INDUSTRIAL C/ 6 PORTAS; 220 V")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=HYPERLINK("https://leilaoonline.net/lote/detalhe/140294", "024")</f>
      </c>
      <c r="B35" s="4" t="s">
        <f>=HYPERLINK("https://leilaoonline.net/lote/detalhe/140294", " REFRIGERADOR INDUSTRIAL C/ 6 PORTAS; 220 V")</f>
      </c>
      <c r="C35" s="4" t="inlineStr">
        <is>
          <t>Lote retirado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=HYPERLINK("https://leilaoonline.net/lote/detalhe/140309", "025")</f>
      </c>
      <c r="B36" s="4" t="s">
        <f>=HYPERLINK("https://leilaoonline.net/lote/detalhe/140309", "PASS-THROUGH THERMICO 220V")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=HYPERLINK("https://leilaoonline.net/lote/detalhe/140308", "026")</f>
      </c>
      <c r="B37" s="4" t="s">
        <f>=HYPERLINK("https://leilaoonline.net/lote/detalhe/140308", "PASS-THROUGH THERMICO 220V")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=HYPERLINK("https://leilaoonline.net/lote/detalhe/140290", "027")</f>
      </c>
      <c r="B38" s="4" t="s">
        <f>=HYPERLINK("https://leilaoonline.net/lote/detalhe/140290", "PASS-THROUGH THERMICO 220V")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=HYPERLINK("https://leilaoonline.net/lote/detalhe/140301", "028")</f>
      </c>
      <c r="B39" s="4" t="s">
        <f>=HYPERLINK("https://leilaoonline.net/lote/detalhe/140301", "PASS-THROUGH THERMICO 220V")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=HYPERLINK("https://leilaoonline.net/lote/detalhe/140317", "029")</f>
      </c>
      <c r="B40" s="4" t="s">
        <f>=HYPERLINK("https://leilaoonline.net/lote/detalhe/140317", " BUFFET TÉRMICO EM MADEIRA C/ 3 GNS")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=HYPERLINK("https://leilaoonline.net/lote/detalhe/140310", "030")</f>
      </c>
      <c r="B41" s="4" t="s">
        <f>=HYPERLINK("https://leilaoonline.net/lote/detalhe/140310", " BUFFET TÉRMICO EM INOX C/ 5 GNS")</f>
      </c>
      <c r="C41" s="4" t="inlineStr">
        <is>
          <t>Lote retirado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=HYPERLINK("https://leilaoonline.net/lote/detalhe/140314", "031")</f>
      </c>
      <c r="B42" s="4" t="s">
        <f>=HYPERLINK("https://leilaoonline.net/lote/detalhe/140314", " BUFFET REFRIGERADO EM INOX C/ 5 GNS")</f>
      </c>
      <c r="C42" s="4" t="inlineStr">
        <is>
          <t>Lote retirado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=HYPERLINK("https://leilaoonline.net/lote/detalhe/140293", "032")</f>
      </c>
      <c r="B43" s="4" t="s">
        <f>=HYPERLINK("https://leilaoonline.net/lote/detalhe/140293", " BUFFET TÉRMICO EM INOX C/ 5 GNS")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=HYPERLINK("https://leilaoonline.net/lote/detalhe/140305", "033")</f>
      </c>
      <c r="B44" s="4" t="s">
        <f>=HYPERLINK("https://leilaoonline.net/lote/detalhe/140305", " BUFFET REFRIGERADO EM INOX C/ 3 GNS")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=HYPERLINK("https://leilaoonline.net/lote/detalhe/140306", "034")</f>
      </c>
      <c r="B45" s="4" t="s">
        <f>=HYPERLINK("https://leilaoonline.net/lote/detalhe/140306", " 8 CAIXAS TÉRMICAS HOT BOX 145 L E 5 CAIXAS TÉRMICAS S/ ESPECIFICAÇÕES")</f>
      </c>
      <c r="C45" s="4" t="inlineStr">
        <is>
          <t>Lote retirado</t>
        </is>
      </c>
      <c r="D45" s="4" t="inlineStr">
        <is>
          <t>1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=HYPERLINK("https://leilaoonline.net/lote/detalhe/140303", "035")</f>
      </c>
      <c r="B46" s="4" t="s">
        <f>=HYPERLINK("https://leilaoonline.net/lote/detalhe/140303", " 5 ISOLAMENTOS ACÚSTICOS EM LÃ DE ROCHA")</f>
      </c>
      <c r="C46" s="4" t="inlineStr">
        <is>
          <t>Lote retirado</t>
        </is>
      </c>
      <c r="D46" s="4" t="inlineStr">
        <is>
          <t>4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=HYPERLINK("https://leilaoonline.net/lote/detalhe/140312", "036")</f>
      </c>
      <c r="B47" s="4" t="s">
        <f>=HYPERLINK("https://leilaoonline.net/lote/detalhe/140312", " APROX. 320 DISCOS DE DESBASTE 9" E APROX. 225 DISCOS DE CORTE 9" (AMBOS PRÓX. DO VENCIMENTO)")</f>
      </c>
      <c r="C47" s="4" t="inlineStr">
        <is>
          <t>Vendido</t>
        </is>
      </c>
      <c r="D47" s="4" t="inlineStr">
        <is>
          <t>2</t>
        </is>
      </c>
      <c r="E47" s="5" t="inlineStr">
        <is>
          <t>3.400,00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=HYPERLINK("https://leilaoonline.net/lote/detalhe/140295", "037")</f>
      </c>
      <c r="B48" s="4" t="s">
        <f>=HYPERLINK("https://leilaoonline.net/lote/detalhe/140295", " 2 PNEUS GRIPMASTER 16-9-24")</f>
      </c>
      <c r="C48" s="4" t="inlineStr">
        <is>
          <t>Vendido</t>
        </is>
      </c>
      <c r="D48" s="4" t="inlineStr">
        <is>
          <t>26</t>
        </is>
      </c>
      <c r="E48" s="5" t="inlineStr">
        <is>
          <t>2.700,00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=HYPERLINK("https://leilaoonline.net/lote/detalhe/140304", "049")</f>
      </c>
      <c r="B49" s="4" t="s">
        <f>=HYPERLINK("https://leilaoonline.net/lote/detalhe/140304", " SWITCHS, ESTABILIZADORES, FONTES, MOUSE, TECLADO, IMPRESSORA")</f>
      </c>
      <c r="C49" s="4" t="inlineStr">
        <is>
          <t>Vendido</t>
        </is>
      </c>
      <c r="D49" s="4" t="inlineStr">
        <is>
          <t>4</t>
        </is>
      </c>
      <c r="E49" s="5" t="inlineStr">
        <is>
          <t>700,00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=HYPERLINK("https://leilaoonline.net/lote/detalhe/140307", "051")</f>
      </c>
      <c r="B50" s="4" t="s">
        <f>=HYPERLINK("https://leilaoonline.net/lote/detalhe/140307", " CPUS, MONITORES, NOBREAKS, ESTABILIZADORES, IMPRESSORAS, TECLADO")</f>
      </c>
      <c r="C50" s="4" t="inlineStr">
        <is>
          <t>Vendido</t>
        </is>
      </c>
      <c r="D50" s="4" t="inlineStr">
        <is>
          <t>11</t>
        </is>
      </c>
      <c r="E50" s="5" t="inlineStr">
        <is>
          <t>3.000,00</t>
        </is>
      </c>
      <c r="F5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2026-09-03T04:37:08.00Z</dcterms:created>
  <dc:creator>Tellks Tecnologia</dc:creator>
  <cp:revision>0</cp:revision>
</cp:coreProperties>
</file>