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Cam. M. Benz, Ford, Chev. • Máqs Pesadas • Impl. Agrícs • Calandras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=HYPERLINK("https://leilaoonline.net/lote/detalhe/140274", "001")</f>
      </c>
      <c r="B11" s="4" t="s">
        <f>=HYPERLINK("https://leilaoonline.net/lote/detalhe/140274", "CAMINHÃO M. BENZ/L 1113; 1976/1976; AMARELA; DIESEL")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=HYPERLINK("https://leilaoonline.net/lote/detalhe/139495", "002")</f>
      </c>
      <c r="B12" s="4" t="s">
        <f>=HYPERLINK("https://leilaoonline.net/lote/detalhe/139495", "CAMINHÃO M. BENZ/1111; 1968/1968; AZUL; DIESEL; TURBINADO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=HYPERLINK("https://leilaoonline.net/lote/detalhe/139496", "003")</f>
      </c>
      <c r="B13" s="4" t="s">
        <f>=HYPERLINK("https://leilaoonline.net/lote/detalhe/139496", "CAMINHÃO FORD/CARGO 712; 2009/2009; PRATA; DIESEL; PLATAFORMA GUINCHO - FUNCIONANDO")</f>
      </c>
      <c r="C13" s="4" t="inlineStr">
        <is>
          <t>Não vendido</t>
        </is>
      </c>
      <c r="D13" s="4" t="inlineStr">
        <is>
          <t>59</t>
        </is>
      </c>
      <c r="E13" s="5" t="inlineStr">
        <is>
          <t>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=HYPERLINK("https://leilaoonline.net/lote/detalhe/139497", "004")</f>
      </c>
      <c r="B14" s="4" t="s">
        <f>=HYPERLINK("https://leilaoonline.net/lote/detalhe/139497", "CAMINHÃO M. BENZ/L 608 D; 1976/1976; VERMELHA; DIESEL - FUNCIONANDO")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28.500,00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=HYPERLINK("https://leilaoonline.net/lote/detalhe/139498", "005")</f>
      </c>
      <c r="B15" s="4" t="s">
        <f>=HYPERLINK("https://leilaoonline.net/lote/detalhe/139498", "CAMINHÃO M. BENZ/LA 1113; 1971/1971; BRANCA; DIESEL; TURBINADO - FUNCIONANDO")</f>
      </c>
      <c r="C15" s="4" t="inlineStr">
        <is>
          <t>Vendido</t>
        </is>
      </c>
      <c r="D15" s="4" t="inlineStr">
        <is>
          <t>68</t>
        </is>
      </c>
      <c r="E15" s="5" t="inlineStr">
        <is>
          <t>44.500,00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=HYPERLINK("https://leilaoonline.net/lote/detalhe/139501", "006")</f>
      </c>
      <c r="B16" s="4" t="s">
        <f>=HYPERLINK("https://leilaoonline.net/lote/detalhe/139501", "CAMINHÃO M. BENZ/L 1313; 1983/1983; AZUL; DIESEL; TURBINADO; HIDRÁULICO")</f>
      </c>
      <c r="C16" s="4" t="inlineStr">
        <is>
          <t>Vendido</t>
        </is>
      </c>
      <c r="D16" s="4" t="inlineStr">
        <is>
          <t>101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=HYPERLINK("https://leilaoonline.net/lote/detalhe/139502", "007")</f>
      </c>
      <c r="B17" s="4" t="s">
        <f>=HYPERLINK("https://leilaoonline.net/lote/detalhe/139502", "CAMINHÃO M. BENZ/L 1516; 1981/1983; VERMELHA; DIESEL; TURBINAS HIDRÁULICAS")</f>
      </c>
      <c r="C17" s="4" t="inlineStr">
        <is>
          <t>Não vendido</t>
        </is>
      </c>
      <c r="D17" s="4" t="inlineStr">
        <is>
          <t>69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=HYPERLINK("https://leilaoonline.net/lote/detalhe/139491", "008")</f>
      </c>
      <c r="B18" s="4" t="s">
        <f>=HYPERLINK("https://leilaoonline.net/lote/detalhe/139491", "CAMINHÃO MERCEDES BENZ 1113; 1969/1969; VERDE; DIESEL")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=HYPERLINK("https://leilaoonline.net/lote/detalhe/139492", "009")</f>
      </c>
      <c r="B19" s="4" t="s">
        <f>=HYPERLINK("https://leilaoonline.net/lote/detalhe/139492", "CAMINHÃO MERCEDES BENZ/L 2013; 1981/1981; AMARELA; DIESEL; TURBINADO; HIDRÁULICO - FUNCIONANDO")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44.500,00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=HYPERLINK("https://leilaoonline.net/lote/detalhe/139503", "010")</f>
      </c>
      <c r="B20" s="4" t="s">
        <f>=HYPERLINK("https://leilaoonline.net/lote/detalhe/139503",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=HYPERLINK("https://leilaoonline.net/lote/detalhe/139494", "011")</f>
      </c>
      <c r="B21" s="4" t="s">
        <f>=HYPERLINK("https://leilaoonline.net/lote/detalhe/139494", "GM/CHEVROLET C15; 1972/1972; BRANCA; DIESEL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=HYPERLINK("https://leilaoonline.net/lote/detalhe/139493", "012")</f>
      </c>
      <c r="B22" s="4" t="s">
        <f>=HYPERLINK("https://leilaoonline.net/lote/detalhe/139493", "REBOQUE; REB/FNV - FRUEHAUF; 1981/1981; LARANJA")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=HYPERLINK("https://leilaoonline.net/lote/detalhe/139673", "013")</f>
      </c>
      <c r="B23" s="4" t="s">
        <f>=HYPERLINK("https://leilaoonline.net/lote/detalhe/139673", "CAMINHÃO MERCEDES BENZ; 1979/1979; BRANCA; DIESEL;TRUCK; GRANELEIRO, TURBINADO - FUNCIONANDO")</f>
      </c>
      <c r="C23" s="4" t="inlineStr">
        <is>
          <t>Vendido</t>
        </is>
      </c>
      <c r="D23" s="4" t="inlineStr">
        <is>
          <t>60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=HYPERLINK("https://leilaoonline.net/lote/detalhe/139499", "014")</f>
      </c>
      <c r="B24" s="4" t="s">
        <f>=HYPERLINK("https://leilaoonline.net/lote/detalhe/139499", "CALANDRA; 1.60 DE COMPRIMENTO; EIXO SUPERIOR 6 POLEGADAS; EIXO INFERIOR 5 POLEGADAS")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=HYPERLINK("https://leilaoonline.net/lote/detalhe/139500", "015")</f>
      </c>
      <c r="B25" s="4" t="s">
        <f>=HYPERLINK("https://leilaoonline.net/lote/detalhe/139500", "CALANDRA; 1.90 DE COMPRIMENTO; EIXO SUPERIOR 12 POLEGADAS; EIXO INFERIOR 10 POLEGADAS")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46.000,00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=HYPERLINK("https://leilaoonline.net/lote/detalhe/139504", "016")</f>
      </c>
      <c r="B26" s="4" t="s">
        <f>=HYPERLINK("https://leilaoonline.net/lote/detalhe/139504", "MUNK DE 3 LANÇAS HIDRÁULICAS E 2 MANUAIS")</f>
      </c>
      <c r="C26" s="4" t="inlineStr">
        <is>
          <t>Não vendido</t>
        </is>
      </c>
      <c r="D26" s="4" t="inlineStr">
        <is>
          <t>113</t>
        </is>
      </c>
      <c r="E26" s="5" t="inlineStr">
        <is>
          <t>74.500,00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=HYPERLINK("https://leilaoonline.net/lote/detalhe/139514", "017")</f>
      </c>
      <c r="B27" s="4" t="s">
        <f>=HYPERLINK("https://leilaoonline.net/lote/detalhe/139514", "CONJUNTO DE DISCO DE CORTE 14 PEÇAS; 5 RODAS DE PROTEÇÃO PARA PNEUS, CAPO E OUTROS (TODOS SEM USO)")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=HYPERLINK("https://leilaoonline.net/lote/detalhe/139515", "018")</f>
      </c>
      <c r="B28" s="4" t="s">
        <f>=HYPERLINK("https://leilaoonline.net/lote/detalhe/139515", "BRITADOR 62/40 FAÇO")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52.500,00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=HYPERLINK("https://leilaoonline.net/lote/detalhe/139505", "019")</f>
      </c>
      <c r="B29" s="4" t="s">
        <f>=HYPERLINK("https://leilaoonline.net/lote/detalhe/139505", "veja o vídeo!! QUADRICICLO 4X2; MOTOR 250CC.; COM KIT PARA APLICAÇÃO DE HERBICIDA")</f>
      </c>
      <c r="C29" s="4" t="inlineStr">
        <is>
          <t>Vendido</t>
        </is>
      </c>
      <c r="D29" s="4" t="inlineStr">
        <is>
          <t>17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=HYPERLINK("https://leilaoonline.net/lote/detalhe/139718", "020")</f>
      </c>
      <c r="B30" s="4" t="s">
        <f>=HYPERLINK("https://leilaoonline.net/lote/detalhe/139718", "veja o vídeo!! GM/S10 2.2 D; 2000/2000; BRANCA; GASOLINA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=HYPERLINK("https://leilaoonline.net/lote/detalhe/139798", "021")</f>
      </c>
      <c r="B31" s="4" t="s">
        <f>=HYPERLINK("https://leilaoonline.net/lote/detalhe/139798", "veja o vídeo!! RETROESCAVADEIRA 4x4 NEW HOLLAND LB90 2010 - FUNCIONANDO")</f>
      </c>
      <c r="C31" s="4" t="inlineStr">
        <is>
          <t>Não vendido</t>
        </is>
      </c>
      <c r="D31" s="4" t="inlineStr">
        <is>
          <t>107</t>
        </is>
      </c>
      <c r="E31" s="5" t="inlineStr">
        <is>
          <t>136.000,00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=HYPERLINK("https://leilaoonline.net/lote/detalhe/139508", "022")</f>
      </c>
      <c r="B32" s="4" t="s">
        <f>=HYPERLINK("https://leilaoonline.net/lote/detalhe/139508", "RETROESCAVADEIRA CASE 580 E; ANO 71")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=HYPERLINK("https://leilaoonline.net/lote/detalhe/139507", "023")</f>
      </c>
      <c r="B33" s="4" t="s">
        <f>=HYPERLINK("https://leilaoonline.net/lote/detalhe/139507", "BOB CAT CLARCK")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=HYPERLINK("https://leilaoonline.net/lote/detalhe/139506", "024")</f>
      </c>
      <c r="B34" s="4" t="s">
        <f>=HYPERLINK("https://leilaoonline.net/lote/detalhe/139506", "ESTEIRA GENIS GT 2000 (VOLTAGEM 110V); COM MANUAL DE INSTRUÇÕES")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=HYPERLINK("https://leilaoonline.net/lote/detalhe/140275", "025")</f>
      </c>
      <c r="B35" s="4" t="s">
        <f>=HYPERLINK("https://leilaoonline.net/lote/detalhe/140275", "CAMINHÃO FORD/F600; 1975/1975; VERDE; DIESEL; BASCULANTE")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=HYPERLINK("https://leilaoonline.net/lote/detalhe/140278", "026")</f>
      </c>
      <c r="B36" s="4" t="s">
        <f>=HYPERLINK("https://leilaoonline.net/lote/detalhe/140278", "CAMINHÃO M. BENZ/L 1113; 1980/1980; VERMELHA; DIESEL - FUNCIONANDO")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22.000,00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=HYPERLINK("https://leilaoonline.net/lote/detalhe/139509", "027")</f>
      </c>
      <c r="B37" s="4" t="s">
        <f>=HYPERLINK("https://leilaoonline.net/lote/detalhe/139509", "TRATOR VALMET 65 ID; ANO 74/75 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=HYPERLINK("https://leilaoonline.net/lote/detalhe/139510", "028")</f>
      </c>
      <c r="B38" s="4" t="s">
        <f>=HYPERLINK("https://leilaoonline.net/lote/detalhe/139510", "veja o vídeo!! TRATOR MASSEY FERGUSON 65 X; ANO 71; CANELA REDONDA; 3 MARCHAS")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21.750,00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=HYPERLINK("https://leilaoonline.net/lote/detalhe/139512", "029")</f>
      </c>
      <c r="B39" s="4" t="s">
        <f>=HYPERLINK("https://leilaoonline.net/lote/detalhe/139512", "TRATOR MASSEY FERGUSON MOD. 35; ANO INDEFINIDO; DIESEL; 4 MARCHAS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=HYPERLINK("https://leilaoonline.net/lote/detalhe/139511", "030")</f>
      </c>
      <c r="B40" s="4" t="s">
        <f>=HYPERLINK("https://leilaoonline.net/lote/detalhe/139511", "veja o vídeo!! TRATOR AGRALE 420; ANO 1974 -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=HYPERLINK("https://leilaoonline.net/lote/detalhe/139513", "031")</f>
      </c>
      <c r="B41" s="4" t="s">
        <f>=HYPERLINK("https://leilaoonline.net/lote/detalhe/139513", "TRATOR VALMET 85 ID.; ANO 78")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21.000,00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=HYPERLINK("https://leilaoonline.net/lote/detalhe/140491", "032")</f>
      </c>
      <c r="B42" s="4" t="s">
        <f>=HYPERLINK("https://leilaoonline.net/lote/detalhe/140491", "TRATOR MASSEY FERGUSON; MODELO 275; ANO 80; FREIO A ÓLEO - FUNCIONANDO")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45.000,00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=HYPERLINK("https://leilaoonline.net/lote/detalhe/139518", "033")</f>
      </c>
      <c r="B43" s="4" t="s">
        <f>=HYPERLINK("https://leilaoonline.net/lote/detalhe/139518", "veja o vídeo!! TRATOR FENDT FARMER; ANO 1962; COR VERDE; DIESEL; MOTOR MWM 6113/57B")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=HYPERLINK("https://leilaoonline.net/lote/detalhe/139520", "035")</f>
      </c>
      <c r="B44" s="4" t="s">
        <f>=HYPERLINK("https://leilaoonline.net/lote/detalhe/139520", "TRATOR MASSEY FERGUSON 55X; EMBREAGEM DUPLA; 4 MARCHAS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=HYPERLINK("https://leilaoonline.net/lote/detalhe/139521", "036")</f>
      </c>
      <c r="B45" s="4" t="s">
        <f>=HYPERLINK("https://leilaoonline.net/lote/detalhe/139521", "TRATOR FORD 8 BR; SEM ANO DE IDENTIFICAÇÃO OU PLAQUETA")</f>
      </c>
      <c r="C45" s="4" t="inlineStr">
        <is>
          <t>Não vendido</t>
        </is>
      </c>
      <c r="D45" s="4" t="inlineStr">
        <is>
          <t>31</t>
        </is>
      </c>
      <c r="E45" s="5" t="inlineStr">
        <is>
          <t>11.000,00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=HYPERLINK("https://leilaoonline.net/lote/detalhe/140276", "037")</f>
      </c>
      <c r="B46" s="4" t="s">
        <f>=HYPERLINK("https://leilaoonline.net/lote/detalhe/140276", "TRATOR MASSEY FERGUSON 65X; ANO 1970 - FUNCIONANDO")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24.000,00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=HYPERLINK("https://leilaoonline.net/lote/detalhe/140277", "038")</f>
      </c>
      <c r="B47" s="4" t="s">
        <f>=HYPERLINK("https://leilaoonline.net/lote/detalhe/140277", "TRATOR VALMET KD112; SEM IDENTIFICAÇÃO DE ANO; COM DIREÇÃO HIDRÁULICA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=HYPERLINK("https://leilaoonline.net/lote/detalhe/140489", "040")</f>
      </c>
      <c r="B48" s="4" t="s">
        <f>=HYPERLINK("https://leilaoonline.net/lote/detalhe/140489", "QUADRICICLO; MARCA CAN AM BOMBARDIER OUTLANDER 800CC; 2010/2011")</f>
      </c>
      <c r="C48" s="4" t="inlineStr">
        <is>
          <t>Não vendido</t>
        </is>
      </c>
      <c r="D48" s="4" t="inlineStr">
        <is>
          <t>36</t>
        </is>
      </c>
      <c r="E48" s="5" t="inlineStr">
        <is>
          <t>30.000,00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=HYPERLINK("https://leilaoonline.net/lote/detalhe/140325", "041")</f>
      </c>
      <c r="B49" s="4" t="s">
        <f>=HYPERLINK("https://leilaoonline.net/lote/detalhe/140325", "FIAT/STRADA TREK CE FLEX; 2005/2006; PRETA; ALCO./GASOL.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16.500,00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=HYPERLINK("https://leilaoonline.net/lote/detalhe/140321", "042")</f>
      </c>
      <c r="B50" s="4" t="s">
        <f>=HYPERLINK("https://leilaoonline.net/lote/detalhe/140321", "PLANTA DE BRITAGEM")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92.000,00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=HYPERLINK("https://leilaoonline.net/lote/detalhe/140322", "043")</f>
      </c>
      <c r="B51" s="4" t="s">
        <f>=HYPERLINK("https://leilaoonline.net/lote/detalhe/140322", "REBOQUE SR/USICAMP SRCTUS 2E; 2017/2017; AMARELA")</f>
      </c>
      <c r="C51" s="4" t="inlineStr">
        <is>
          <t>Não vendido</t>
        </is>
      </c>
      <c r="D51" s="4" t="inlineStr">
        <is>
          <t>70</t>
        </is>
      </c>
      <c r="E51" s="5" t="inlineStr">
        <is>
          <t>70.500,00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=HYPERLINK("https://leilaoonline.net/lote/detalhe/139525", "044")</f>
      </c>
      <c r="B52" s="4" t="s">
        <f>=HYPERLINK("https://leilaoonline.net/lote/detalhe/139525", "35 BARRAS DE CANO DE 6 METROS DE ALUMÍNIO; 4 POLEGADAS")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1.300,00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=HYPERLINK("https://leilaoonline.net/lote/detalhe/139526", "053")</f>
      </c>
      <c r="B53" s="4" t="s">
        <f>=HYPERLINK("https://leilaoonline.net/lote/detalhe/139526", "CARRETA PARA TRATOR")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=HYPERLINK("https://leilaoonline.net/lote/detalhe/139524", "054")</f>
      </c>
      <c r="B54" s="4" t="s">
        <f>=HYPERLINK("https://leilaoonline.net/lote/detalhe/139524", "veja o vídeo!! VAGÃO JUMIL JM10.000")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21.500,00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=HYPERLINK("https://leilaoonline.net/lote/detalhe/139522", "055")</f>
      </c>
      <c r="B55" s="4" t="s">
        <f>=HYPERLINK("https://leilaoonline.net/lote/detalhe/139522", "CARROÇA COM FREIO E ARREIO")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=HYPERLINK("https://leilaoonline.net/lote/detalhe/139523", "056")</f>
      </c>
      <c r="B56" s="4" t="s">
        <f>=HYPERLINK("https://leilaoonline.net/lote/detalhe/139523", "CAÇAMBA VASCULANTE")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=HYPERLINK("https://leilaoonline.net/lote/detalhe/139530", "057")</f>
      </c>
      <c r="B57" s="4" t="s">
        <f>=HYPERLINK("https://leilaoonline.net/lote/detalhe/139530", "BAÚ REFRIGERADO; 8M DE COMPRIMENTO; COM GANCHEIRAS PARA FRIGORÍFICO; COM MANGUEIRAS E COMPRESSOR COM SUPORTE PARA MOTOR MERCEDES")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2.350,00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=HYPERLINK("https://leilaoonline.net/lote/detalhe/139531", "058")</f>
      </c>
      <c r="B58" s="4" t="s">
        <f>=HYPERLINK("https://leilaoonline.net/lote/detalhe/139531", "BAÚ ALUMÍNIO; 7,50 X 2,60; LARGURA 2,50 ALTURA")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=HYPERLINK("https://leilaoonline.net/lote/detalhe/139537", "059")</f>
      </c>
      <c r="B59" s="4" t="s">
        <f>=HYPERLINK("https://leilaoonline.net/lote/detalhe/139537", "CARROCERIA DE MADEIRA")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=HYPERLINK("https://leilaoonline.net/lote/detalhe/140495", "060")</f>
      </c>
      <c r="B60" s="4" t="s">
        <f>=HYPERLINK("https://leilaoonline.net/lote/detalhe/140495", "CARRETA 2 RODAS")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=HYPERLINK("https://leilaoonline.net/lote/detalhe/139532", "062")</f>
      </c>
      <c r="B61" s="4" t="s">
        <f>=HYPERLINK("https://leilaoonline.net/lote/detalhe/139532", "CARRETA PARA TRANSPORTE DE PESSOAS")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2.300,00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=HYPERLINK("https://leilaoonline.net/lote/detalhe/139533", "063")</f>
      </c>
      <c r="B62" s="4" t="s">
        <f>=HYPERLINK("https://leilaoonline.net/lote/detalhe/139533", "CARRETA/TANQUE DE ÁGUA")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800,00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=HYPERLINK("https://leilaoonline.net/lote/detalhe/139534", "064")</f>
      </c>
      <c r="B63" s="4" t="s">
        <f>=HYPERLINK("https://leilaoonline.net/lote/detalhe/139534", "CARRETA 2 RODAS PARA TRATOR")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=HYPERLINK("https://leilaoonline.net/lote/detalhe/139542", "065")</f>
      </c>
      <c r="B64" s="4" t="s">
        <f>=HYPERLINK("https://leilaoonline.net/lote/detalhe/139542", "GRADE NIVELADORA DE CONTROLE REMOTO 24 DISCOS")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8.600,00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=HYPERLINK("https://leilaoonline.net/lote/detalhe/140486", "066")</f>
      </c>
      <c r="B65" s="4" t="s">
        <f>=HYPERLINK("https://leilaoonline.net/lote/detalhe/140486", "veja o vídeo!! IMPLEMENTO CATA CAPIM; MARCA SILTOMAC")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=HYPERLINK("https://leilaoonline.net/lote/detalhe/140492", "067")</f>
      </c>
      <c r="B66" s="4" t="s">
        <f>=HYPERLINK("https://leilaoonline.net/lote/detalhe/140492", "ROÇADEIRA KAMAK; 2.6M DE COMPRIMENTO")</f>
      </c>
      <c r="C66" s="4" t="inlineStr">
        <is>
          <t>Não vendido</t>
        </is>
      </c>
      <c r="D66" s="4" t="inlineStr">
        <is>
          <t>9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=HYPERLINK("https://leilaoonline.net/lote/detalhe/139535", "068")</f>
      </c>
      <c r="B67" s="4" t="s">
        <f>=HYPERLINK("https://leilaoonline.net/lote/detalhe/139535", "TANQUE PULVERIZADOR JOHN BEAN; CAPACIDADE 2000L; C/ TANQUE DE FIBRA E PLATAFORMA TRASEIRA")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1.450,00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=HYPERLINK("https://leilaoonline.net/lote/detalhe/139540", "069")</f>
      </c>
      <c r="B68" s="4" t="s">
        <f>=HYPERLINK("https://leilaoonline.net/lote/detalhe/139540", "ARADO SANTA IZABEL; COM REVERSÍVEL; 3 BACIAS")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1.300,00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=HYPERLINK("https://leilaoonline.net/lote/detalhe/140493", "070")</f>
      </c>
      <c r="B69" s="4" t="s">
        <f>=HYPERLINK("https://leilaoonline.net/lote/detalhe/140493", "PLAINA PARA TRATOR")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1.900,00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=HYPERLINK("https://leilaoonline.net/lote/detalhe/139536", "071")</f>
      </c>
      <c r="B70" s="4" t="s">
        <f>=HYPERLINK("https://leilaoonline.net/lote/detalhe/139536", "ADUBADEIRA TATU; 4 LINHAS")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=HYPERLINK("https://leilaoonline.net/lote/detalhe/139541", "072")</f>
      </c>
      <c r="B71" s="4" t="s">
        <f>=HYPERLINK("https://leilaoonline.net/lote/detalhe/139541", "ROÇADEIRA")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=HYPERLINK("https://leilaoonline.net/lote/detalhe/139538", "073")</f>
      </c>
      <c r="B72" s="4" t="s">
        <f>=HYPERLINK("https://leilaoonline.net/lote/detalhe/139538", "ELEVADOR PARA CARRETA BIM DE 4 X 0.6 METROS")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=HYPERLINK("https://leilaoonline.net/lote/detalhe/139539", "074")</f>
      </c>
      <c r="B73" s="4" t="s">
        <f>=HYPERLINK("https://leilaoonline.net/lote/detalhe/139539", "FORRAGEIRA JUMIL")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3.700,00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=HYPERLINK("https://leilaoonline.net/lote/detalhe/139547", "075")</f>
      </c>
      <c r="B74" s="4" t="s">
        <f>=HYPERLINK("https://leilaoonline.net/lote/detalhe/139547", "3 TRITURADORES; 1 PICADEIRA NOGUEIRA MODELO 6200 + BENEFICIADOR DE ARROZ COM MOTOR ELÉTRICO MARCA NOGUEIRA")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=HYPERLINK("https://leilaoonline.net/lote/detalhe/139544", "076")</f>
      </c>
      <c r="B75" s="4" t="s">
        <f>=HYPERLINK("https://leilaoonline.net/lote/detalhe/139544", "PICADEIRA DE CANA; COM ESTEIRA")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=HYPERLINK("https://leilaoonline.net/lote/detalhe/139546", "077")</f>
      </c>
      <c r="B76" s="4" t="s">
        <f>=HYPERLINK("https://leilaoonline.net/lote/detalhe/139546", "CALCAREADEIRA DE 2 RODAS")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=HYPERLINK("https://leilaoonline.net/lote/detalhe/139549", "078")</f>
      </c>
      <c r="B77" s="4" t="s">
        <f>=HYPERLINK("https://leilaoonline.net/lote/detalhe/139549", "ADUBADEIRA CALCAREADEIRA VICON")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=HYPERLINK("https://leilaoonline.net/lote/detalhe/139543", "081")</f>
      </c>
      <c r="B78" s="4" t="s">
        <f>=HYPERLINK("https://leilaoonline.net/lote/detalhe/139543", "PLAINA LIMADORA")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2.350,00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=HYPERLINK("https://leilaoonline.net/lote/detalhe/139545", "082")</f>
      </c>
      <c r="B79" s="4" t="s">
        <f>=HYPERLINK("https://leilaoonline.net/lote/detalhe/139545", "GAIOLA BOIADEIRA; PARA F1000")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=HYPERLINK("https://leilaoonline.net/lote/detalhe/139548", "083")</f>
      </c>
      <c r="B80" s="4" t="s">
        <f>=HYPERLINK("https://leilaoonline.net/lote/detalhe/139548", "PLANTADEIRA DE PLANTIO DIRETO MARCA SLC 4; LINHAS MODELO 708 + CAIXA DE COMPONENTES")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=HYPERLINK("https://leilaoonline.net/lote/detalhe/140494", "084")</f>
      </c>
      <c r="B81" s="4" t="s">
        <f>=HYPERLINK("https://leilaoonline.net/lote/detalhe/140494", "GUINCHO PARA TRATOR")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=HYPERLINK("https://leilaoonline.net/lote/detalhe/139550", "085")</f>
      </c>
      <c r="B82" s="4" t="s">
        <f>=HYPERLINK("https://leilaoonline.net/lote/detalhe/139550", "FURADEIRA DE BANCADA")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1.600,00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=HYPERLINK("https://leilaoonline.net/lote/detalhe/139551", "086")</f>
      </c>
      <c r="B83" s="4" t="s">
        <f>=HYPERLINK("https://leilaoonline.net/lote/detalhe/139551", "GRADE NIVELADORA ARTICULADA DE 28 DISCOS DE 16''; MARCA PICCIN")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=HYPERLINK("https://leilaoonline.net/lote/detalhe/139553", "087")</f>
      </c>
      <c r="B84" s="4" t="s">
        <f>=HYPERLINK("https://leilaoonline.net/lote/detalhe/139553", "CABINE COM BANCOS (CAMINHÃO VOLKS 12 140)")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=HYPERLINK("https://leilaoonline.net/lote/detalhe/139552", "088")</f>
      </c>
      <c r="B85" s="4" t="s">
        <f>=HYPERLINK("https://leilaoonline.net/lote/detalhe/139552", "LOTE COM 17 UNIDADES DE FERRAMENTAS; MARCA BELZER (NOVAS)")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=HYPERLINK("https://leilaoonline.net/lote/detalhe/139556", "089")</f>
      </c>
      <c r="B86" s="4" t="s">
        <f>=HYPERLINK("https://leilaoonline.net/lote/detalhe/139556", "BROCA PARA CONCRETO; BOSCH SPEED X; SDS MAX; MEDIDAS 35X800X920MM (NOVA)")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=HYPERLINK("https://leilaoonline.net/lote/detalhe/139554", "090")</f>
      </c>
      <c r="B87" s="4" t="s">
        <f>=HYPERLINK("https://leilaoonline.net/lote/detalhe/139554", "veja o vídeo!! JETBOOD 5 LUGARES, ANO 2013 ")</f>
      </c>
      <c r="C87" s="4" t="inlineStr">
        <is>
          <t>Não vendido</t>
        </is>
      </c>
      <c r="D87" s="4" t="inlineStr">
        <is>
          <t>7</t>
        </is>
      </c>
      <c r="E87" s="5" t="inlineStr">
        <is>
          <t>18.500,00</t>
        </is>
      </c>
      <c r="F87" s="4" t="inlineStr">
        <is>
          <t>2500.00</t>
        </is>
      </c>
    </row>
    <row collapsed="false" customFormat="false" customHeight="false" hidden="false" ht="12.1" outlineLevel="0" r="88">
      <c r="A88" s="5" t="s">
        <f>=HYPERLINK("https://leilaoonline.net/lote/detalhe/139555", "091")</f>
      </c>
      <c r="B88" s="4" t="s">
        <f>=HYPERLINK("https://leilaoonline.net/lote/detalhe/139555", "SERRA DE FITA VERTICAL INDUSTRIAL")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=HYPERLINK("https://leilaoonline.net/lote/detalhe/139565", "092")</f>
      </c>
      <c r="B89" s="4" t="s">
        <f>=HYPERLINK("https://leilaoonline.net/lote/detalhe/139565", "FORRAGEIRA NOGUEIRA")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=HYPERLINK("https://leilaoonline.net/lote/detalhe/139557", "093")</f>
      </c>
      <c r="B90" s="4" t="s">
        <f>=HYPERLINK("https://leilaoonline.net/lote/detalhe/139557", "BRITADOR DE MANDÍBULA 50/30")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4.750,00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=HYPERLINK("https://leilaoonline.net/lote/detalhe/139558", "094")</f>
      </c>
      <c r="B91" s="4" t="s">
        <f>=HYPERLINK("https://leilaoonline.net/lote/detalhe/139558", "SULCADOR ADUBADOR; MARCA ROSSETI; C/ 2 ADUBADEIRAS E 2 SULCADORES PARA CANA")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=HYPERLINK("https://leilaoonline.net/lote/detalhe/139559", "095")</f>
      </c>
      <c r="B92" s="4" t="s">
        <f>=HYPERLINK("https://leilaoonline.net/lote/detalhe/139559", "APLICADOR DE ADUBO E CALCÁRIO DE 4 LINHAS; MARCA KAMAQ + PULVERIZADOR 400L; MARCA CIMABER; EQUIPADO COM BOMBA")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=HYPERLINK("https://leilaoonline.net/lote/detalhe/139560", "096")</f>
      </c>
      <c r="B93" s="4" t="s">
        <f>=HYPERLINK("https://leilaoonline.net/lote/detalhe/139560", "ADUBADEIRA CALCAREADEIRA; MARCA VICON; MODELO DS1350; DISTRIBUIÇÃO DISCO DUPLO P/ REFORMA")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=HYPERLINK("https://leilaoonline.net/lote/detalhe/139561", "097")</f>
      </c>
      <c r="B94" s="4" t="s">
        <f>=HYPERLINK("https://leilaoonline.net/lote/detalhe/139561", "CABINE MARCA DMB + CABKIT MARCA MATÃO")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2.650,00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=HYPERLINK("https://leilaoonline.net/lote/detalhe/139562", "098")</f>
      </c>
      <c r="B95" s="4" t="s">
        <f>=HYPERLINK("https://leilaoonline.net/lote/detalhe/139562", "9 PLANTADEIRAS MANUAIS + PULVERIZADOR HATSUTA 400L SEM BOMBA + TANQUE PULVERIZADOR CITROMAQ COM BOMBA DE 4000L SEM RODA")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=HYPERLINK("https://leilaoonline.net/lote/detalhe/139563", "099")</f>
      </c>
      <c r="B96" s="4" t="s">
        <f>=HYPERLINK("https://leilaoonline.net/lote/detalhe/139563", "3 CHASSIS DE CARRETA COM RODA SENDO 1 DELES COM TORRE")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=HYPERLINK("https://leilaoonline.net/lote/detalhe/139566", "100")</f>
      </c>
      <c r="B97" s="4" t="s">
        <f>=HYPERLINK("https://leilaoonline.net/lote/detalhe/139566", "CATA CAPIM")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=HYPERLINK("https://leilaoonline.net/lote/detalhe/139564", "101")</f>
      </c>
      <c r="B98" s="4" t="s">
        <f>=HYPERLINK("https://leilaoonline.net/lote/detalhe/139564", "SUBSOLADOR 9 HASTES DE CONTROLE REMOTO")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7.500,00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=HYPERLINK("https://leilaoonline.net/lote/detalhe/139567", "102")</f>
      </c>
      <c r="B99" s="4" t="s">
        <f>=HYPERLINK("https://leilaoonline.net/lote/detalhe/139567", "4 PNEUS (MEDIDA 600-65-28)")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=HYPERLINK("https://leilaoonline.net/lote/detalhe/139568", "103")</f>
      </c>
      <c r="B100" s="4" t="s">
        <f>=HYPERLINK("https://leilaoonline.net/lote/detalhe/139568", "2 PNEUS (MEDIDA 24-5-32)")</f>
      </c>
      <c r="C100" s="4" t="inlineStr">
        <is>
          <t>Vendido</t>
        </is>
      </c>
      <c r="D100" s="4" t="inlineStr">
        <is>
          <t>7</t>
        </is>
      </c>
      <c r="E100" s="5" t="inlineStr">
        <is>
          <t>5.750,00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=HYPERLINK("https://leilaoonline.net/lote/detalhe/139569", "104")</f>
      </c>
      <c r="B101" s="4" t="s">
        <f>=HYPERLINK("https://leilaoonline.net/lote/detalhe/139569", "7 UNIDADES DE PNEUS 215-17.5")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1.600,00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=HYPERLINK("https://leilaoonline.net/lote/detalhe/139570", "105")</f>
      </c>
      <c r="B102" s="4" t="s">
        <f>=HYPERLINK("https://leilaoonline.net/lote/detalhe/139570", "11 UNIDADES DE CAIXA DE MARCHA; DIVERSAS; LINHA LEVE")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=HYPERLINK("https://leilaoonline.net/lote/detalhe/139571", "106")</f>
      </c>
      <c r="B103" s="4" t="s">
        <f>=HYPERLINK("https://leilaoonline.net/lote/detalhe/139571", "41 UNIDADES DE TANQUE DE COMBUSTIVEL; DIVERSOS; LINHA LEVE")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=HYPERLINK("https://leilaoonline.net/lote/detalhe/139572", "107")</f>
      </c>
      <c r="B104" s="4" t="s">
        <f>=HYPERLINK("https://leilaoonline.net/lote/detalhe/139572", "CONCHA DE HIDRAULICO PARA TRATOR")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1.600,00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=HYPERLINK("https://leilaoonline.net/lote/detalhe/139579", "108")</f>
      </c>
      <c r="B105" s="4" t="s">
        <f>=HYPERLINK("https://leilaoonline.net/lote/detalhe/139579", "GRADE ARADORA; 14 DISCOS")</f>
      </c>
      <c r="C105" s="4" t="inlineStr">
        <is>
          <t>Não vendido</t>
        </is>
      </c>
      <c r="D105" s="4" t="inlineStr">
        <is>
          <t>10</t>
        </is>
      </c>
      <c r="E105" s="5" t="inlineStr">
        <is>
          <t>3.250,00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=HYPERLINK("https://leilaoonline.net/lote/detalhe/139573", "111")</f>
      </c>
      <c r="B106" s="4" t="s">
        <f>=HYPERLINK("https://leilaoonline.net/lote/detalhe/139573", "CONTAINER MARÍTIMO DE 6 METROS")</f>
      </c>
      <c r="C106" s="4" t="inlineStr">
        <is>
          <t>Não vendido</t>
        </is>
      </c>
      <c r="D106" s="4" t="inlineStr">
        <is>
          <t>5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=HYPERLINK("https://leilaoonline.net/lote/detalhe/139574", "118")</f>
      </c>
      <c r="B107" s="4" t="s">
        <f>=HYPERLINK("https://leilaoonline.net/lote/detalhe/139574", "CONCHA PARA CARREGADEIRA; DE 1.8 METROS DE LARGURA")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=HYPERLINK("https://leilaoonline.net/lote/detalhe/139578", "119")</f>
      </c>
      <c r="B108" s="4" t="s">
        <f>=HYPERLINK("https://leilaoonline.net/lote/detalhe/139578", "CAPACETE REEVU 363 TECHNOLOGY")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=HYPERLINK("https://leilaoonline.net/lote/detalhe/139575", "120")</f>
      </c>
      <c r="B109" s="4" t="s">
        <f>=HYPERLINK("https://leilaoonline.net/lote/detalhe/139575", "RACK FURAKAWA RACK ABERTO ENTERPRISE 45U")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=HYPERLINK("https://leilaoonline.net/lote/detalhe/139576", "121")</f>
      </c>
      <c r="B110" s="4" t="s">
        <f>=HYPERLINK("https://leilaoonline.net/lote/detalhe/139576", "AR CONDICIONADO DE JANELA 18.000 BTUS; MARCA SPRINGER; QUENTE E FRIO")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=HYPERLINK("https://leilaoonline.net/lote/detalhe/139577", "1057")</f>
      </c>
      <c r="B111" s="4" t="s">
        <f>=HYPERLINK("https://leilaoonline.net/lote/detalhe/139577", "LOTE 08 - CARRETA REBOQUE 4 PNEUS COM 2 BANHEIROS QUÍMICOS MÓVEIS MASCULINO E FEMININO; C/ ÁRMARIO DE FERRO E CAIXA D'ÁGUA INÓX")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4.000,00</t>
        </is>
      </c>
      <c r="F1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2026-10-16T23:14:05.00Z</dcterms:created>
  <dc:creator>Tellks Tecnologia</dc:creator>
  <cp:revision>0</cp:revision>
</cp:coreProperties>
</file>