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 - BIG BAGS  -  PLATAFORMA ELEVATÓRIA  - PLATAFORMAS DE ELEVAÇÃO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=HYPERLINK("https://leilaoonline.net/lote/detalhe/138375", "889")</f>
      </c>
      <c r="B11" s="4" t="s">
        <f>=HYPERLINK("https://leilaoonline.net/lote/detalhe/138375", "1 MOTOR WAG W22 PLUS  20 C.V 1.175 RPM 220/380/480  1 MOTOR 5CV 1 MOTOR 2,5CV. - LOC: SEVERÍNIA/SP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=HYPERLINK("https://leilaoonline.net/lote/detalhe/138383", "891")</f>
      </c>
      <c r="B12" s="4" t="s">
        <f>=HYPERLINK("https://leilaoonline.net/lote/detalhe/138383", "2 MOTORES WAG 5C V 3.500 RPM COM BOMBA ACOPLADA - LOC: SEVERÍNIA/SP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=HYPERLINK("https://leilaoonline.net/lote/detalhe/139137", "892")</f>
      </c>
      <c r="B13" s="4" t="s">
        <f>=HYPERLINK("https://leilaoonline.net/lote/detalhe/139137", "10 MOTORES E OUTROS. - SEVERÍNIA/SP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=HYPERLINK("https://leilaoonline.net/lote/detalhe/138371", "893")</f>
      </c>
      <c r="B14" s="4" t="s">
        <f>=HYPERLINK("https://leilaoonline.net/lote/detalhe/138371", " CHAVE DE PARTIDA COMPENÇADORA PARA 25 C.V 380 A OLEO   PÇS ELETRO/ELETRICAS - LOC: SEVERÍNIA/SP 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=HYPERLINK("https://leilaoonline.net/lote/detalhe/138380", "896")</f>
      </c>
      <c r="B15" s="4" t="s">
        <f>=HYPERLINK("https://leilaoonline.net/lote/detalhe/138380", "1 SOPRADOR COM MOTOR 12,5CV, TENSÃO 220/380. - LOC: SEVERÍNIA/SP 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=HYPERLINK("https://leilaoonline.net/lote/detalhe/138395", "897")</f>
      </c>
      <c r="B16" s="4" t="s">
        <f>=HYPERLINK("https://leilaoonline.net/lote/detalhe/138395", " 15 MESAS E 90 CADEIRAS- LOC: SEVERÍNIA/SP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=HYPERLINK("https://leilaoonline.net/lote/detalhe/139712", "900")</f>
      </c>
      <c r="B17" s="4" t="s">
        <f>=HYPERLINK("https://leilaoonline.net/lote/detalhe/139712", "CITROEN JUMPER FG L3H2, ANO 2021/2022. - LOC. SEVERÍNIA/SP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128.000,00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=HYPERLINK("https://leilaoonline.net/lote/detalhe/138386", "939")</f>
      </c>
      <c r="B18" s="4" t="s">
        <f>=HYPERLINK("https://leilaoonline.net/lote/detalhe/138386", " 3.000 BIG BAGS 90X90X150 GRAMATURA 220 BRANCO COM LOGOMARCA E HIGIENIZADOS - LOC: SEVERÍNIA/SP   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=HYPERLINK("https://leilaoonline.net/lote/detalhe/138419", "941")</f>
      </c>
      <c r="B19" s="4" t="s">
        <f>=HYPERLINK("https://leilaoonline.net/lote/detalhe/138419", " 3.000 BIG BAGS 90X90X150 GRAMATURA 220 BRANCO COM LOGOMARCA E HIGIENIZADOS - LOC: SEVERÍNIA/SP 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=HYPERLINK("https://leilaoonline.net/lote/detalhe/138408", "942")</f>
      </c>
      <c r="B20" s="4" t="s">
        <f>=HYPERLINK("https://leilaoonline.net/lote/detalhe/138408", " 3.000 BIG BAGS 90X90X150 GRAMATURA 220 BRANCO COM LOGOMARCA E HIGIENIZADOS - LOC: SEVERÍNIA/SP   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=HYPERLINK("https://leilaoonline.net/lote/detalhe/138350", "943")</f>
      </c>
      <c r="B21" s="4" t="s">
        <f>=HYPERLINK("https://leilaoonline.net/lote/detalhe/138350", " 3.000 BIG BAGS 90X90X150 GRAMATURA 220 BRANCO COM LOGOMARCA E HIGIENIZADOS - LOC: SEVERÍNIA/SP 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=HYPERLINK("https://leilaoonline.net/lote/detalhe/138414", "944")</f>
      </c>
      <c r="B22" s="4" t="s">
        <f>=HYPERLINK("https://leilaoonline.net/lote/detalhe/138414", " 3.000 BIG BAGS 90X90X150 GRAMATURA 220 BRANCO COM LOGOMARCA E HIGIENIZADOS - LOC: SEVERÍNIA/SP 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=HYPERLINK("https://leilaoonline.net/lote/detalhe/138423", "946")</f>
      </c>
      <c r="B23" s="4" t="s">
        <f>=HYPERLINK("https://leilaoonline.net/lote/detalhe/138423", " 3.000 BIG BAGS 90X90X150 GRAMATURA 220 BRANCO COM LOGOMARCA E HIGIENIZADOS - LOC: SEVERÍNIA/SP  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=HYPERLINK("https://leilaoonline.net/lote/detalhe/138373", "948")</f>
      </c>
      <c r="B24" s="4" t="s">
        <f>=HYPERLINK("https://leilaoonline.net/lote/detalhe/138373", " 3.000 BIG BAGS 90X90X150 GRAMATURA 220 BRANCO COM LOGOMARCA E HIGIENIZADOS - LOC: SEVERÍNIA/SP  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=HYPERLINK("https://leilaoonline.net/lote/detalhe/138416", "949")</f>
      </c>
      <c r="B25" s="4" t="s">
        <f>=HYPERLINK("https://leilaoonline.net/lote/detalhe/138416", " 3.000 BIG BAGS 90X90X150 GRAMATURA 220 BRANCO COM LOGOMARCA E HIGIENIZADOS - LOC: SEVERÍNIA/SP 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=HYPERLINK("https://leilaoonline.net/lote/detalhe/138378", "950")</f>
      </c>
      <c r="B26" s="4" t="s">
        <f>=HYPERLINK("https://leilaoonline.net/lote/detalhe/138378", " 3.000 BIG BAGS 90X90X150 GRAMATURA 220 BRANCO COM LOGOMARCA E HIGIENIZADOS - LOC: SEVERINA/SP 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=HYPERLINK("https://leilaoonline.net/lote/detalhe/138367", "951")</f>
      </c>
      <c r="B27" s="4" t="s">
        <f>=HYPERLINK("https://leilaoonline.net/lote/detalhe/138367", " 3.000 BIG BAGS 90X90X150 GRAMATURA 220 BRANCO COM LOGOMARCA E HIGIENIZADOS  - LOC: SEVERÍNIA/SP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=HYPERLINK("https://leilaoonline.net/lote/detalhe/138364", "1345")</f>
      </c>
      <c r="B28" s="4" t="s">
        <f>=HYPERLINK("https://leilaoonline.net/lote/detalhe/138364", " CARRINHO TROLHER 2 EIXO PARA EQUINOS E MUARES - LOC: SEVERÍNIA/SP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=HYPERLINK("https://leilaoonline.net/lote/detalhe/138370", "1346")</f>
      </c>
      <c r="B29" s="4" t="s">
        <f>=HYPERLINK("https://leilaoonline.net/lote/detalhe/138370", " FATIADOR ELETRICO FRIOS (AUTOMÁTICO) SEM USO - LOC: SEVERÍNIA/SP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=HYPERLINK("https://leilaoonline.net/lote/detalhe/138448", "1347")</f>
      </c>
      <c r="B30" s="4" t="s">
        <f>=HYPERLINK("https://leilaoonline.net/lote/detalhe/138448", " IMPRESSORA 3 CORES ( SARTORO) P/ escanear . - LOC: SEVERÍNIA/SP 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=HYPERLINK("https://leilaoonline.net/lote/detalhe/138341", "1348")</f>
      </c>
      <c r="B31" s="4" t="s">
        <f>=HYPERLINK("https://leilaoonline.net/lote/detalhe/138341", " IMPRESSORA 1 COR (HECFIL) P/ ESCANEAR. - LOC. SEVERÍNIA/SP 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=HYPERLINK("https://leilaoonline.net/lote/detalhe/138365", "1349")</f>
      </c>
      <c r="B32" s="4" t="s">
        <f>=HYPERLINK("https://leilaoonline.net/lote/detalhe/138365", " FILIGRANA PARA COSTURA DE CINTOS E ELEVAÇÃO DE COURO. - LOC: SEVERÍNIA/SP")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=HYPERLINK("https://leilaoonline.net/lote/detalhe/138360", "1350")</f>
      </c>
      <c r="B33" s="4" t="s">
        <f>=HYPERLINK("https://leilaoonline.net/lote/detalhe/138360", " MAQUINA DE COSTURA (SUNSTAR) - LOC: SEVERÍNIA/SP")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=HYPERLINK("https://leilaoonline.net/lote/detalhe/138377", "1351")</f>
      </c>
      <c r="B34" s="4" t="s">
        <f>=HYPERLINK("https://leilaoonline.net/lote/detalhe/138377", " BANCADA PARA BUFFET QUENTE, WOOD-INOX (SEM USO) - LOC: SEVERÍNIA/SP 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=HYPERLINK("https://leilaoonline.net/lote/detalhe/138415", "1352")</f>
      </c>
      <c r="B35" s="4" t="s">
        <f>=HYPERLINK("https://leilaoonline.net/lote/detalhe/138415", " IMPRESSORA 1 COR (HECFIL) P/ ESCANEAR/OUTROS. - LOC: SEVERÍNIA/SP")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=HYPERLINK("https://leilaoonline.net/lote/detalhe/138354", "1353")</f>
      </c>
      <c r="B36" s="4" t="s">
        <f>=HYPERLINK("https://leilaoonline.net/lote/detalhe/138354", " BANCADA PARA BUFFET FRIO; WOOD-INOX (SEM USO). - LOC: SEVERÍNIA/SP")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=HYPERLINK("https://leilaoonline.net/lote/detalhe/138348", "1354")</f>
      </c>
      <c r="B37" s="4" t="s">
        <f>=HYPERLINK("https://leilaoonline.net/lote/detalhe/138348", " ESTUFA PARA MARMITAS, METALNOX (SEM USO). - LOC: SEVERÍNIA/SP")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=HYPERLINK("https://leilaoonline.net/lote/detalhe/138388", "1355")</f>
      </c>
      <c r="B38" s="4" t="s">
        <f>=HYPERLINK("https://leilaoonline.net/lote/detalhe/138388", " 1 EMBREAGEM, 1 ENGATE, 1 BOMBA E 2 ENGRENAGEM; MASSEY E VALMET. - LOC: SEVERÍNIA/SP")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=HYPERLINK("https://leilaoonline.net/lote/detalhe/138405", "1356")</f>
      </c>
      <c r="B39" s="4" t="s">
        <f>=HYPERLINK("https://leilaoonline.net/lote/detalhe/138405", " ESTUFA PARA MARMITAS, METALNOX (SEM USO). - LOC: SEVERÍNIA/SP")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=HYPERLINK("https://leilaoonline.net/lote/detalhe/138353", "1357")</f>
      </c>
      <c r="B40" s="4" t="s">
        <f>=HYPERLINK("https://leilaoonline.net/lote/detalhe/138353", " MAQUINA PARA CORTE DE TECIDOS MCT-700; METALNORTE. - LOC: SEVERÍNIA/SP")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=HYPERLINK("https://leilaoonline.net/lote/detalhe/138376", "1358")</f>
      </c>
      <c r="B41" s="4" t="s">
        <f>=HYPERLINK("https://leilaoonline.net/lote/detalhe/138376", " STRECHADEIRA SEM USO (PLASTIFICADORA/EMBALADORA). - LOC: SEVERÍNIA/SP")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=HYPERLINK("https://leilaoonline.net/lote/detalhe/138391", "1359")</f>
      </c>
      <c r="B42" s="4" t="s">
        <f>=HYPERLINK("https://leilaoonline.net/lote/detalhe/138391", " 11 CONTAINERS 1BC 1000 LITROS. - LOC: SEVERÍNIA/SP")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=HYPERLINK("https://leilaoonline.net/lote/detalhe/138381", "1360")</f>
      </c>
      <c r="B43" s="4" t="s">
        <f>=HYPERLINK("https://leilaoonline.net/lote/detalhe/138381", " MAQUINA LAVADORA DE 100KG. - LOC: SEVERÍNIA/SP")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=HYPERLINK("https://leilaoonline.net/lote/detalhe/138385", "1361")</f>
      </c>
      <c r="B44" s="4" t="s">
        <f>=HYPERLINK("https://leilaoonline.net/lote/detalhe/138385", " CALDEIRA COM QUEIMADOR RIELLO F58 (GAS/OLEO). - LOC: SEVERÍNIA/SP")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=HYPERLINK("https://leilaoonline.net/lote/detalhe/138413", "1362")</f>
      </c>
      <c r="B45" s="4" t="s">
        <f>=HYPERLINK("https://leilaoonline.net/lote/detalhe/138413", " TANQUE INOX 3.000 LITROS. - LOC: SEVERÍNIA/SP")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=HYPERLINK("https://leilaoonline.net/lote/detalhe/138372", "1363")</f>
      </c>
      <c r="B46" s="4" t="s">
        <f>=HYPERLINK("https://leilaoonline.net/lote/detalhe/138372", " TRANSPORTADOR HELICOIDAL COM MOTOR E REDUTOR APROX. 4 MTS. - LOC: SEVERÍNIA/SP")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=HYPERLINK("https://leilaoonline.net/lote/detalhe/138374", "1364")</f>
      </c>
      <c r="B47" s="4" t="s">
        <f>=HYPERLINK("https://leilaoonline.net/lote/detalhe/138374", " TRANSPORTADOR HELICOIDAL COM MOTOR E REDUTOR INOX; APROX.2MTS. - LOC: SEVERÍNIA/SP")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=HYPERLINK("https://leilaoonline.net/lote/detalhe/138369", "1365")</f>
      </c>
      <c r="B48" s="4" t="s">
        <f>=HYPERLINK("https://leilaoonline.net/lote/detalhe/138369", " CALDEIRA 10KG DE PRESSÃO (OLEO). - LOC: SEVERÍNIA/SP")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3.400,00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=HYPERLINK("https://leilaoonline.net/lote/detalhe/138359", "1366")</f>
      </c>
      <c r="B49" s="4" t="s">
        <f>=HYPERLINK("https://leilaoonline.net/lote/detalhe/138359", " CONJUNTO DE ESTEIRAS COM MOTOR E REDUTOR; 13,2 METROS ( CADA MOD. COMP.4,40). - LOC: SEVERÍNIA/SP")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9.500,00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=HYPERLINK("https://leilaoonline.net/lote/detalhe/138342", "1367")</f>
      </c>
      <c r="B50" s="4" t="s">
        <f>=HYPERLINK("https://leilaoonline.net/lote/detalhe/138342", " 1 PLATAFORMA DE ELEVAÇÃO PARA DESCARGA DE 18 METROS AZUL. (CILINDRO NÃO FAZ PARTE DO LOTE). - LOC: SEVERÍNIA/SP")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=HYPERLINK("https://leilaoonline.net/lote/detalhe/138345", "1368")</f>
      </c>
      <c r="B51" s="4" t="s">
        <f>=HYPERLINK("https://leilaoonline.net/lote/detalhe/138345", " 1 PLATAFORMA DE ELEVAÇÃO PARA DESCARGA DE 21 METROS AMARELA (20.000 kg). - LOC: SEVERÍNIA/SP")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=HYPERLINK("https://leilaoonline.net/lote/detalhe/138368", "1369")</f>
      </c>
      <c r="B52" s="4" t="s">
        <f>=HYPERLINK("https://leilaoonline.net/lote/detalhe/138368", " 5 CILINDRO P/190 (BOTIJÃO). - LOC: SEVERÍNIA/SP")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=HYPERLINK("https://leilaoonline.net/lote/detalhe/138349", "1370")</f>
      </c>
      <c r="B53" s="4" t="s">
        <f>=HYPERLINK("https://leilaoonline.net/lote/detalhe/138349", " TROCADOR CALOR COM MOTOR VORGES, 7,5V, 880 RPM 220/380. - LOC: SEVERÍNIA/SP")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=HYPERLINK("https://leilaoonline.net/lote/detalhe/138358", "1371")</f>
      </c>
      <c r="B54" s="4" t="s">
        <f>=HYPERLINK("https://leilaoonline.net/lote/detalhe/138358", " 2 TROCADORES DE CALOR - MODELO 12 300; RENO 5K. - LOC: SEVERÍNIA/SP   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=HYPERLINK("https://leilaoonline.net/lote/detalhe/138366", "1372")</f>
      </c>
      <c r="B55" s="4" t="s">
        <f>=HYPERLINK("https://leilaoonline.net/lote/detalhe/138366", " 1 TANQUE DE INOX 2.000 LITROS E 2 BARRAS DE CANO INOX 304 - 2M. E 4,5 M. - LOC: SEVERÍNIA/SP")</f>
      </c>
      <c r="C55" s="4" t="inlineStr">
        <is>
          <t>Vendido</t>
        </is>
      </c>
      <c r="D55" s="4" t="inlineStr">
        <is>
          <t>10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=HYPERLINK("https://leilaoonline.net/lote/detalhe/138355", "1373")</f>
      </c>
      <c r="B56" s="4" t="s">
        <f>=HYPERLINK("https://leilaoonline.net/lote/detalhe/138355", " 2 CABINES E 3 PARACHOQUES PARA TRATORES. - LOC: SEVERÍNIA/SP")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=HYPERLINK("https://leilaoonline.net/lote/detalhe/138347", "1374")</f>
      </c>
      <c r="B57" s="4" t="s">
        <f>=HYPERLINK("https://leilaoonline.net/lote/detalhe/138347", " FILIGRAMA PARA COSTURA DE CINTOS E ELEVAÇÃO COURO; DURKOPP ADLER. - LOC: SEVERÍNIA/SP")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=HYPERLINK("https://leilaoonline.net/lote/detalhe/138343", "1375")</f>
      </c>
      <c r="B58" s="4" t="s">
        <f>=HYPERLINK("https://leilaoonline.net/lote/detalhe/138343", " 1 MOEDOR DE PLASTICO. - LOC: SEVERÍNIA/SP")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=HYPERLINK("https://leilaoonline.net/lote/detalhe/138379", "1376")</f>
      </c>
      <c r="B59" s="4" t="s">
        <f>=HYPERLINK("https://leilaoonline.net/lote/detalhe/138379", " 220 BARRAS DE CANO GALVANIZADOS COM ROSCA (3 METROS CADA PESANDO APROXIMADAMENTE 14 KILOS). - LOC: SEVERÍNIA/SP")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9.200,00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=HYPERLINK("https://leilaoonline.net/lote/detalhe/138390", "1377")</f>
      </c>
      <c r="B60" s="4" t="s">
        <f>=HYPERLINK("https://leilaoonline.net/lote/detalhe/138390", " 15 CANTONEIRAS GALVANIZADAS (8 E 6 METROS). - LOC: SEVERÍNIA/SP")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=HYPERLINK("https://leilaoonline.net/lote/detalhe/138344", "1378")</f>
      </c>
      <c r="B61" s="4" t="s">
        <f>=HYPERLINK("https://leilaoonline.net/lote/detalhe/138344", " 1 CONCHA PARA PA CARREGADEIRA - CAPACIDADE 9 M/3 (950). - LOC: SEVERÍNIA/SP")</f>
      </c>
      <c r="C61" s="4" t="inlineStr">
        <is>
          <t>Vendido</t>
        </is>
      </c>
      <c r="D61" s="4" t="inlineStr">
        <is>
          <t>13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=HYPERLINK("https://leilaoonline.net/lote/detalhe/138362", "1380")</f>
      </c>
      <c r="B62" s="4" t="s">
        <f>=HYPERLINK("https://leilaoonline.net/lote/detalhe/138362", " 2 PÉS DIREITO PARA OUTDOOR - 9,20 METROS; 3M.M. - LOC: SEVERINA/SP")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2.400,00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=HYPERLINK("https://leilaoonline.net/lote/detalhe/138363", "1381")</f>
      </c>
      <c r="B63" s="4" t="s">
        <f>=HYPERLINK("https://leilaoonline.net/lote/detalhe/138363", " 8 ESTRUTURAS METÁLICAS U, DE 10M. - LOC: SEVERINA/SP")</f>
      </c>
      <c r="C63" s="4" t="inlineStr">
        <is>
          <t>Vendido</t>
        </is>
      </c>
      <c r="D63" s="4" t="inlineStr">
        <is>
          <t>34</t>
        </is>
      </c>
      <c r="E63" s="5" t="inlineStr">
        <is>
          <t>7.050,00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=HYPERLINK("https://leilaoonline.net/lote/detalhe/138450", "1382")</f>
      </c>
      <c r="B64" s="4" t="s">
        <f>=HYPERLINK("https://leilaoonline.net/lote/detalhe/138450", " 12 ESTRUTURAS METALICAS DE 9,5 METROS (2 POLEGADAS). - LOC: SEVERINA/SP")</f>
      </c>
      <c r="C64" s="4" t="inlineStr">
        <is>
          <t>Vendido</t>
        </is>
      </c>
      <c r="D64" s="4" t="inlineStr">
        <is>
          <t>37</t>
        </is>
      </c>
      <c r="E64" s="5" t="inlineStr">
        <is>
          <t>8.700,00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=HYPERLINK("https://leilaoonline.net/lote/detalhe/138346", "1383")</f>
      </c>
      <c r="B65" s="4" t="s">
        <f>=HYPERLINK("https://leilaoonline.net/lote/detalhe/138346", " 2 MESAS COM MOTOR E REDUTOR ACOPLADOS. - LOC: SEVERINA/SP")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=HYPERLINK("https://leilaoonline.net/lote/detalhe/138351", "1384")</f>
      </c>
      <c r="B66" s="4" t="s">
        <f>=HYPERLINK("https://leilaoonline.net/lote/detalhe/138351", " 1 BETONEIRA E 1 PALETADEIRA . - LOC: SEVERÍNIA/SP")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=HYPERLINK("https://leilaoonline.net/lote/detalhe/138398", "1385")</f>
      </c>
      <c r="B67" s="4" t="s">
        <f>=HYPERLINK("https://leilaoonline.net/lote/detalhe/138398", " FOGÃO INDUSTRIAL 6 BOCAS. - LOC: SEVERÍNIA/SP")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=HYPERLINK("https://leilaoonline.net/lote/detalhe/138352", "1386")</f>
      </c>
      <c r="B68" s="4" t="s">
        <f>=HYPERLINK("https://leilaoonline.net/lote/detalhe/138352", " REDUTOR DUPLO DE  ALTA PARA BAIXA; MOTOR 5 C.V   1.725 RPM 220/380. - LOC: SEVERÍNIA/SP")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=HYPERLINK("https://leilaoonline.net/lote/detalhe/138356", "1387")</f>
      </c>
      <c r="B69" s="4" t="s">
        <f>=HYPERLINK("https://leilaoonline.net/lote/detalhe/138356", " 2 BALANÇAS. - LOC: SEVERÍNIA/SP")</f>
      </c>
      <c r="C69" s="4" t="inlineStr">
        <is>
          <t>Vendido</t>
        </is>
      </c>
      <c r="D69" s="4" t="inlineStr">
        <is>
          <t>7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=HYPERLINK("https://leilaoonline.net/lote/detalhe/138392", "1388")</f>
      </c>
      <c r="B70" s="4" t="s">
        <f>=HYPERLINK("https://leilaoonline.net/lote/detalhe/138392", " FILTRO CIP DE INOX. - LOC: SEVERÍNIA/SP")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=HYPERLINK("https://leilaoonline.net/lote/detalhe/138402", "1389")</f>
      </c>
      <c r="B71" s="4" t="s">
        <f>=HYPERLINK("https://leilaoonline.net/lote/detalhe/138402", " CARRETINHA 1 EIXO PARA VEICULOS. (VENDA SEM DOCUMENTO). - LOC: SEVERÍNIA/SP")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=HYPERLINK("https://leilaoonline.net/lote/detalhe/138400", "1390")</f>
      </c>
      <c r="B72" s="4" t="s">
        <f>=HYPERLINK("https://leilaoonline.net/lote/detalhe/138400", " CARRINHO DE 1 EIXO PARA EQUINOS E MUARES. - LOC: SEVERÍNIA/SP")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=HYPERLINK("https://leilaoonline.net/lote/detalhe/138387", "1391")</f>
      </c>
      <c r="B73" s="4" t="s">
        <f>=HYPERLINK("https://leilaoonline.net/lote/detalhe/138387", " 20 VENTILADORES COM MOTORES . - LOC: SEVERÍNIA/SP")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=HYPERLINK("https://leilaoonline.net/lote/detalhe/138421", "1392")</f>
      </c>
      <c r="B74" s="4" t="s">
        <f>=HYPERLINK("https://leilaoonline.net/lote/detalhe/138421", " 21 VENTILADORES COM MOTORES . - LOC: SEVERÍNIA/SP")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=HYPERLINK("https://leilaoonline.net/lote/detalhe/138444", "1393")</f>
      </c>
      <c r="B75" s="4" t="s">
        <f>=HYPERLINK("https://leilaoonline.net/lote/detalhe/138444", " MOTOR DE VENTILAÇÃO EBERLE 25 C.V 1760 RPM TENSÃO 220/380/440/760. - LOC: SEVERÍNIA/SP")</f>
      </c>
      <c r="C75" s="4" t="inlineStr">
        <is>
          <t>Vendido</t>
        </is>
      </c>
      <c r="D75" s="4" t="inlineStr">
        <is>
          <t>9</t>
        </is>
      </c>
      <c r="E75" s="5" t="inlineStr">
        <is>
          <t>2.800,00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=HYPERLINK("https://leilaoonline.net/lote/detalhe/138451", "1394")</f>
      </c>
      <c r="B76" s="4" t="s">
        <f>=HYPERLINK("https://leilaoonline.net/lote/detalhe/138451", " 190 METROS DE CORRENTE DE ELEVAÇÃO COM TROLLER  P/LINHA AEREA. - LOC: SEVERÍNIA/SP")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=HYPERLINK("https://leilaoonline.net/lote/detalhe/138440", "1395")</f>
      </c>
      <c r="B77" s="4" t="s">
        <f>=HYPERLINK("https://leilaoonline.net/lote/detalhe/138440", " MAQ. LAVAR ROUPA E PEÇAS E COMPONENTES DE AR CONDICIONADO. - LOC: SEVERÍNIA/SP")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=HYPERLINK("https://leilaoonline.net/lote/detalhe/138443", "1396")</f>
      </c>
      <c r="B78" s="4" t="s">
        <f>=HYPERLINK("https://leilaoonline.net/lote/detalhe/138443", " 2 CARRINHOS DE INOX E UMA MESA DE INOX. - LOC: SEVERÍNIA/SP")</f>
      </c>
      <c r="C78" s="4" t="inlineStr">
        <is>
          <t>Vendido</t>
        </is>
      </c>
      <c r="D78" s="4" t="inlineStr">
        <is>
          <t>8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=HYPERLINK("https://leilaoonline.net/lote/detalhe/138361", "1397")</f>
      </c>
      <c r="B79" s="4" t="s">
        <f>=HYPERLINK("https://leilaoonline.net/lote/detalhe/138361", " GERADOR DE ENERGIA DE 800 KVA 380-220V. - LOC: SEVERÍNIA/SP")</f>
      </c>
      <c r="C79" s="4" t="inlineStr">
        <is>
          <t>Vendido</t>
        </is>
      </c>
      <c r="D79" s="4" t="inlineStr">
        <is>
          <t>12</t>
        </is>
      </c>
      <c r="E79" s="5" t="inlineStr">
        <is>
          <t>28.900,00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=HYPERLINK("https://leilaoonline.net/lote/detalhe/138420", "1398")</f>
      </c>
      <c r="B80" s="4" t="s">
        <f>=HYPERLINK("https://leilaoonline.net/lote/detalhe/138420", " 1 PLATAFORMA ELEVATÓRIA. - LOC: SEVERÍNIA/SP")</f>
      </c>
      <c r="C80" s="4" t="inlineStr">
        <is>
          <t>Vendido</t>
        </is>
      </c>
      <c r="D80" s="4" t="inlineStr">
        <is>
          <t>74</t>
        </is>
      </c>
      <c r="E80" s="5" t="inlineStr">
        <is>
          <t>40.200,00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=HYPERLINK("https://leilaoonline.net/lote/detalhe/138418", "1399")</f>
      </c>
      <c r="B81" s="4" t="s">
        <f>=HYPERLINK("https://leilaoonline.net/lote/detalhe/138418", " MOTOR COM BOMBA KSB 40 CV, TENSÃO 220/380/440 (PAROU FUNCIONANDO) C/ BASE. - LOC: SEVERÍNIA/SP")</f>
      </c>
      <c r="C81" s="4" t="inlineStr">
        <is>
          <t>Vendido</t>
        </is>
      </c>
      <c r="D81" s="4" t="inlineStr">
        <is>
          <t>24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=HYPERLINK("https://leilaoonline.net/lote/detalhe/138357", "1400")</f>
      </c>
      <c r="B82" s="4" t="s">
        <f>=HYPERLINK("https://leilaoonline.net/lote/detalhe/138357", " 1.000 BIG BAGS 90X90X150 GRAMATURA 220 BRANCO COM LOGOMARCA E HIGIENIZADOS. - LOC: SEVERÍNIA/SP")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25.500,00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=HYPERLINK("https://leilaoonline.net/lote/detalhe/138384", "1401")</f>
      </c>
      <c r="B83" s="4" t="s">
        <f>=HYPERLINK("https://leilaoonline.net/lote/detalhe/138384", " 1.000 BIG BAGS 90X90X150 GRAMATURA 220 BRANCO COM LOGOMARCA E HIGIENIZADOS. - LOC: SEVERÍNIA/SP")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=HYPERLINK("https://leilaoonline.net/lote/detalhe/138382", "1402")</f>
      </c>
      <c r="B84" s="4" t="s">
        <f>=HYPERLINK("https://leilaoonline.net/lote/detalhe/138382", " 1.000 BIG BAGS 90X90X150 GRAMATURA 220 BRANCO COM LOGOMARCA E HIGIENIZADOS. - LOC: SEVERÍNIA/SP")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11.500,00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=HYPERLINK("https://leilaoonline.net/lote/detalhe/138435", "1403")</f>
      </c>
      <c r="B85" s="4" t="s">
        <f>=HYPERLINK("https://leilaoonline.net/lote/detalhe/138435", " 1.000 BIG BAGS 90X90X150 GRAMATURA 220 BRANCO COM LOGOMARCA E HIGIENIZADOS. - LOC: SEVERÍNIA/SP")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11.200,00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=HYPERLINK("https://leilaoonline.net/lote/detalhe/138407", "1404")</f>
      </c>
      <c r="B86" s="4" t="s">
        <f>=HYPERLINK("https://leilaoonline.net/lote/detalhe/138407", " 1.000 BIG BAGS 90X90X150 GRAMATURA 220 BRANCO COM LOGOMARCA E HIGIENIZADOS. - LOC: SEVERÍNIA/SP")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=HYPERLINK("https://leilaoonline.net/lote/detalhe/138410", "1405")</f>
      </c>
      <c r="B87" s="4" t="s">
        <f>=HYPERLINK("https://leilaoonline.net/lote/detalhe/138410", " 500 BIG BAGS 90X90X150 GRAMATURA 220 BRANCO COM LOGOMARCA E HIGIENIZADOS. - LOC: SEVERÍNIA/SP")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11.300,00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=HYPERLINK("https://leilaoonline.net/lote/detalhe/138393", "1406")</f>
      </c>
      <c r="B88" s="4" t="s">
        <f>=HYPERLINK("https://leilaoonline.net/lote/detalhe/138393", " 500 BIG BAGS 90X90X150 GRAMATURA 220 BRANCO COM LOGOMARCA E HIGIENIZADOS. - LOC: SEVERÍNIA/SP")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=HYPERLINK("https://leilaoonline.net/lote/detalhe/138411", "17270")</f>
      </c>
      <c r="B89" s="4" t="s">
        <f>=HYPERLINK("https://leilaoonline.net/lote/detalhe/138411", " 1 ATONIZADOR SMC 4000 LTS (PULVERIZADOR). - LOC: SEVERÍNIA/SP")</f>
      </c>
      <c r="C89" s="4" t="inlineStr">
        <is>
          <t>Não vendido</t>
        </is>
      </c>
      <c r="D89" s="4" t="inlineStr">
        <is>
          <t>40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=HYPERLINK("https://leilaoonline.net/lote/detalhe/138417", "17271")</f>
      </c>
      <c r="B90" s="4" t="s">
        <f>=HYPERLINK("https://leilaoonline.net/lote/detalhe/138417", " 2 TRITURADORES. - LOC: SEVERÍNIA/SP")</f>
      </c>
      <c r="C90" s="4" t="inlineStr">
        <is>
          <t>Não vendido</t>
        </is>
      </c>
      <c r="D90" s="4" t="inlineStr">
        <is>
          <t>36</t>
        </is>
      </c>
      <c r="E90" s="5" t="inlineStr">
        <is>
          <t>5.200,00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=HYPERLINK("https://leilaoonline.net/lote/detalhe/138399", "17272")</f>
      </c>
      <c r="B91" s="4" t="s">
        <f>=HYPERLINK("https://leilaoonline.net/lote/detalhe/138399", " TANQUE 2.000 LTS. - LOC: SEVERÍNIA/SP")</f>
      </c>
      <c r="C91" s="4" t="inlineStr">
        <is>
          <t>Não vendido</t>
        </is>
      </c>
      <c r="D91" s="4" t="inlineStr">
        <is>
          <t>26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=HYPERLINK("https://leilaoonline.net/lote/detalhe/138389", "17273")</f>
      </c>
      <c r="B92" s="4" t="s">
        <f>=HYPERLINK("https://leilaoonline.net/lote/detalhe/138389", " PULVERIZADOR JACTO 4.000 LTS. - LOC: SEVERÍNIA/SP")</f>
      </c>
      <c r="C92" s="4" t="inlineStr">
        <is>
          <t>Não vendido</t>
        </is>
      </c>
      <c r="D92" s="4" t="inlineStr">
        <is>
          <t>36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=HYPERLINK("https://leilaoonline.net/lote/detalhe/138394", "17274")</f>
      </c>
      <c r="B93" s="4" t="s">
        <f>=HYPERLINK("https://leilaoonline.net/lote/detalhe/138394", " CARRETA ADUBADEIRA TATU. - LOC: SEVERÍNIA/SP")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1.800,00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=HYPERLINK("https://leilaoonline.net/lote/detalhe/138432", "17275")</f>
      </c>
      <c r="B94" s="4" t="s">
        <f>=HYPERLINK("https://leilaoonline.net/lote/detalhe/138432", " 5 ROÇADEIRAS E PARTES DIVERSAS. - LOC: SEVERÍNIA/SP")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2.100,00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=HYPERLINK("https://leilaoonline.net/lote/detalhe/138403", "17276")</f>
      </c>
      <c r="B95" s="4" t="s">
        <f>=HYPERLINK("https://leilaoonline.net/lote/detalhe/138403", " 2 ROÇADEIRAS. - LOC: SEVERÍNIA/SP")</f>
      </c>
      <c r="C95" s="4" t="inlineStr">
        <is>
          <t>Não vendido</t>
        </is>
      </c>
      <c r="D95" s="4" t="inlineStr">
        <is>
          <t>17</t>
        </is>
      </c>
      <c r="E95" s="5" t="inlineStr">
        <is>
          <t>2.100,00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=HYPERLINK("https://leilaoonline.net/lote/detalhe/138397", "17277")</f>
      </c>
      <c r="B96" s="4" t="s">
        <f>=HYPERLINK("https://leilaoonline.net/lote/detalhe/138397", " 3 ADUBADEIRAS. - LOC: SEVERÍNIA/SP")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=HYPERLINK("https://leilaoonline.net/lote/detalhe/138460", "17278")</f>
      </c>
      <c r="B97" s="4" t="s">
        <f>=HYPERLINK("https://leilaoonline.net/lote/detalhe/138460", " 3 ADUBADEIRAS. - LOC: SEVERÍNIA/SP")</f>
      </c>
      <c r="C97" s="4" t="inlineStr">
        <is>
          <t>Vendido</t>
        </is>
      </c>
      <c r="D97" s="4" t="inlineStr">
        <is>
          <t>16</t>
        </is>
      </c>
      <c r="E97" s="5" t="inlineStr">
        <is>
          <t>2.200,00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=HYPERLINK("https://leilaoonline.net/lote/detalhe/138409", "17279")</f>
      </c>
      <c r="B98" s="4" t="s">
        <f>=HYPERLINK("https://leilaoonline.net/lote/detalhe/138409", " 1 PULVERIZADOR KO 4.000 LTS. - LOC: SEVERÍNIA/SP")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2.600,00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=HYPERLINK("https://leilaoonline.net/lote/detalhe/138404", "17280")</f>
      </c>
      <c r="B99" s="4" t="s">
        <f>=HYPERLINK("https://leilaoonline.net/lote/detalhe/138404", " 3 TANQUES DE ALON. E 3 CHASSIS PARA USO DIVERSOS. - LOC: SEVERÍNIA/SP")</f>
      </c>
      <c r="C99" s="4" t="inlineStr">
        <is>
          <t>Não vendido</t>
        </is>
      </c>
      <c r="D99" s="4" t="inlineStr">
        <is>
          <t>46</t>
        </is>
      </c>
      <c r="E99" s="5" t="inlineStr">
        <is>
          <t>9.000,00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=HYPERLINK("https://leilaoonline.net/lote/detalhe/138412", "17281")</f>
      </c>
      <c r="B100" s="4" t="s">
        <f>=HYPERLINK("https://leilaoonline.net/lote/detalhe/138412", " 2 TRITURADORES. - LOC: SEVERÍNIA/SP")</f>
      </c>
      <c r="C100" s="4" t="inlineStr">
        <is>
          <t>Não vendido</t>
        </is>
      </c>
      <c r="D100" s="4" t="inlineStr">
        <is>
          <t>18</t>
        </is>
      </c>
      <c r="E100" s="5" t="inlineStr">
        <is>
          <t>3.600,00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=HYPERLINK("https://leilaoonline.net/lote/detalhe/138396", "17282")</f>
      </c>
      <c r="B101" s="4" t="s">
        <f>=HYPERLINK("https://leilaoonline.net/lote/detalhe/138396", " PLANTADEIRA TATU. - LOC: SEVERÍNIA/SP")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=HYPERLINK("https://leilaoonline.net/lote/detalhe/138401", "17283")</f>
      </c>
      <c r="B102" s="4" t="s">
        <f>=HYPERLINK("https://leilaoonline.net/lote/detalhe/138401", " CARRETA TANQUE DE FIBRA 2.000 LTS. - LOC: SEVERÍNIA/SP")</f>
      </c>
      <c r="C102" s="4" t="inlineStr">
        <is>
          <t>Não vendido</t>
        </is>
      </c>
      <c r="D102" s="4" t="inlineStr">
        <is>
          <t>12</t>
        </is>
      </c>
      <c r="E102" s="5" t="inlineStr">
        <is>
          <t>2.300,00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=HYPERLINK("https://leilaoonline.net/lote/detalhe/138426", "17284")</f>
      </c>
      <c r="B103" s="4" t="s">
        <f>=HYPERLINK("https://leilaoonline.net/lote/detalhe/138426", " TANQUE DE AÇO. - LOC: SEVERÍNIA/SP")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1.400,00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=HYPERLINK("https://leilaoonline.net/lote/detalhe/138406", "17285")</f>
      </c>
      <c r="B104" s="4" t="s">
        <f>=HYPERLINK("https://leilaoonline.net/lote/detalhe/138406", " 2 TRITURADORES. - LOC: SEVERÍNIA/SP")</f>
      </c>
      <c r="C104" s="4" t="inlineStr">
        <is>
          <t>Não vendido</t>
        </is>
      </c>
      <c r="D104" s="4" t="inlineStr">
        <is>
          <t>15</t>
        </is>
      </c>
      <c r="E104" s="5" t="inlineStr">
        <is>
          <t>2.100,00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=HYPERLINK("https://leilaoonline.net/lote/detalhe/138441", "17286")</f>
      </c>
      <c r="B105" s="4" t="s">
        <f>=HYPERLINK("https://leilaoonline.net/lote/detalhe/138441", " PULVERIZADOR KO 4.000 LTS. - LOC: SEVERÍNIA/SP")</f>
      </c>
      <c r="C105" s="4" t="inlineStr">
        <is>
          <t>Vendido</t>
        </is>
      </c>
      <c r="D105" s="4" t="inlineStr">
        <is>
          <t>26</t>
        </is>
      </c>
      <c r="E105" s="5" t="inlineStr">
        <is>
          <t>3.100,00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=HYPERLINK("https://leilaoonline.net/lote/detalhe/138442", "17287")</f>
      </c>
      <c r="B106" s="4" t="s">
        <f>=HYPERLINK("https://leilaoonline.net/lote/detalhe/138442", " PULVERIZADOR KO 2000 LTS. - LOC: SEVERÍNIA/SP")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=HYPERLINK("https://leilaoonline.net/lote/detalhe/138438", "17288")</f>
      </c>
      <c r="B107" s="4" t="s">
        <f>=HYPERLINK("https://leilaoonline.net/lote/detalhe/138438", " ROÇADEIRA TRIPLA. - LOC: SEVERÍNIA/SP")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=HYPERLINK("https://leilaoonline.net/lote/detalhe/138439", "17289")</f>
      </c>
      <c r="B108" s="4" t="s">
        <f>=HYPERLINK("https://leilaoonline.net/lote/detalhe/138439", " PULVERIZADOR KO 4.000 LTS. - LOC: SEVERÍNIA/SP")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=HYPERLINK("https://leilaoonline.net/lote/detalhe/138422", "17290")</f>
      </c>
      <c r="B109" s="4" t="s">
        <f>=HYPERLINK("https://leilaoonline.net/lote/detalhe/138422", " 1 ROÇADEIRA E 1 PARTE. - LOC: SEVERÍNIA/SP")</f>
      </c>
      <c r="C109" s="4" t="inlineStr">
        <is>
          <t>Não vendido</t>
        </is>
      </c>
      <c r="D109" s="4" t="inlineStr">
        <is>
          <t>7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=HYPERLINK("https://leilaoonline.net/lote/detalhe/138425", "17291")</f>
      </c>
      <c r="B110" s="4" t="s">
        <f>=HYPERLINK("https://leilaoonline.net/lote/detalhe/138425", " 2 IMPLEMENTOS CONCHA. - LOC: SEVERÍNIA/SP")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=HYPERLINK("https://leilaoonline.net/lote/detalhe/138436", "17292")</f>
      </c>
      <c r="B111" s="4" t="s">
        <f>=HYPERLINK("https://leilaoonline.net/lote/detalhe/138436", " ROÇADEIRA . - LOC: SEVERÍNIA/SP")</f>
      </c>
      <c r="C111" s="4" t="inlineStr">
        <is>
          <t>Não vendido</t>
        </is>
      </c>
      <c r="D111" s="4" t="inlineStr">
        <is>
          <t>33</t>
        </is>
      </c>
      <c r="E111" s="5" t="inlineStr">
        <is>
          <t>3.700,00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=HYPERLINK("https://leilaoonline.net/lote/detalhe/138437", "17293")</f>
      </c>
      <c r="B112" s="4" t="s">
        <f>=HYPERLINK("https://leilaoonline.net/lote/detalhe/138437", " PODADEIRA ISLO. - LOC: SEVERÍNIA/SP")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=HYPERLINK("https://leilaoonline.net/lote/detalhe/138433", "17294")</f>
      </c>
      <c r="B113" s="4" t="s">
        <f>=HYPERLINK("https://leilaoonline.net/lote/detalhe/138433", " 1 ARADO. - LOC: SEVERÍNIA/SP")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=HYPERLINK("https://leilaoonline.net/lote/detalhe/138454", "17295")</f>
      </c>
      <c r="B114" s="4" t="s">
        <f>=HYPERLINK("https://leilaoonline.net/lote/detalhe/138454", " 1 ARADO . - LOC: SEVERÍNIA/SP")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=HYPERLINK("https://leilaoonline.net/lote/detalhe/138427", "17296")</f>
      </c>
      <c r="B115" s="4" t="s">
        <f>=HYPERLINK("https://leilaoonline.net/lote/detalhe/138427", " 19 PNEUS USADOS. - LOC: SEVERÍNIA/SP")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=HYPERLINK("https://leilaoonline.net/lote/detalhe/138445", "17297")</f>
      </c>
      <c r="B116" s="4" t="s">
        <f>=HYPERLINK("https://leilaoonline.net/lote/detalhe/138445", " 2 ARADOS. - LOC: SEVERÍNIA/SP")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=HYPERLINK("https://leilaoonline.net/lote/detalhe/138452", "17298")</f>
      </c>
      <c r="B117" s="4" t="s">
        <f>=HYPERLINK("https://leilaoonline.net/lote/detalhe/138452", " 1 PODADEIRA ISLO. - LOC: SEVERÍNIA/SP")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=HYPERLINK("https://leilaoonline.net/lote/detalhe/138428", "17299")</f>
      </c>
      <c r="B118" s="4" t="s">
        <f>=HYPERLINK("https://leilaoonline.net/lote/detalhe/138428", " 1 PODADEIRA KAMAR. - LOC: SEVERÍNIA/SP")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=HYPERLINK("https://leilaoonline.net/lote/detalhe/138447", "17300")</f>
      </c>
      <c r="B119" s="4" t="s">
        <f>=HYPERLINK("https://leilaoonline.net/lote/detalhe/138447", " 2 CULTIVADORES. - LOC: SEVERÍNIA/SP")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=HYPERLINK("https://leilaoonline.net/lote/detalhe/138457", "17301")</f>
      </c>
      <c r="B120" s="4" t="s">
        <f>=HYPERLINK("https://leilaoonline.net/lote/detalhe/138457", " 1 BENEFICIADORA DE GRÃOS. - LOC: SEVERÍNIA/SP")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1.400,00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=HYPERLINK("https://leilaoonline.net/lote/detalhe/138429", "17302")</f>
      </c>
      <c r="B121" s="4" t="s">
        <f>=HYPERLINK("https://leilaoonline.net/lote/detalhe/138429", " 3 MOTORES GERADORES YANMAR. - LOC: SEVERÍNIA/SP")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=HYPERLINK("https://leilaoonline.net/lote/detalhe/138464", "17303")</f>
      </c>
      <c r="B122" s="4" t="s">
        <f>=HYPERLINK("https://leilaoonline.net/lote/detalhe/138464", " 2 TRITURADORES. - LOC: SEVERÍNIA/SP")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=HYPERLINK("https://leilaoonline.net/lote/detalhe/138424", "17304")</f>
      </c>
      <c r="B123" s="4" t="s">
        <f>=HYPERLINK("https://leilaoonline.net/lote/detalhe/138424", " 7 MACACOS HIDRÁULICO E 2 PALHETADEIRAS. - LOC: SEVERÍNIA/SP")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=HYPERLINK("https://leilaoonline.net/lote/detalhe/138453", "17305")</f>
      </c>
      <c r="B124" s="4" t="s">
        <f>=HYPERLINK("https://leilaoonline.net/lote/detalhe/138453", " 2 CARRETAS SERVIÇOS DIVERSOS (SOMENTE CARRETAS) . - LOC: SEVERÍNIA/SP")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2.300,00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=HYPERLINK("https://leilaoonline.net/lote/detalhe/138430", "17306")</f>
      </c>
      <c r="B125" s="4" t="s">
        <f>=HYPERLINK("https://leilaoonline.net/lote/detalhe/138430", " 1 GRADE E 1 ARADO. - LOC: SEVERÍNIA/SP")</f>
      </c>
      <c r="C125" s="4" t="inlineStr">
        <is>
          <t>Não vendido</t>
        </is>
      </c>
      <c r="D125" s="4" t="inlineStr">
        <is>
          <t>26</t>
        </is>
      </c>
      <c r="E125" s="5" t="inlineStr">
        <is>
          <t>3.000,00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=HYPERLINK("https://leilaoonline.net/lote/detalhe/138431", "17307")</f>
      </c>
      <c r="B126" s="4" t="s">
        <f>=HYPERLINK("https://leilaoonline.net/lote/detalhe/138431", " 2 SULCADORES. - LOC: SEVERÍNIA/SP")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=HYPERLINK("https://leilaoonline.net/lote/detalhe/138455", "17308")</f>
      </c>
      <c r="B127" s="4" t="s">
        <f>=HYPERLINK("https://leilaoonline.net/lote/detalhe/138455", " 2 ALEIRADORES. - LOC: SEVERÍNIA/SP")</f>
      </c>
      <c r="C127" s="4" t="inlineStr">
        <is>
          <t>Não vendido</t>
        </is>
      </c>
      <c r="D127" s="4" t="inlineStr">
        <is>
          <t>14</t>
        </is>
      </c>
      <c r="E127" s="5" t="inlineStr">
        <is>
          <t>1.800,00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=HYPERLINK("https://leilaoonline.net/lote/detalhe/138463", "17309")</f>
      </c>
      <c r="B128" s="4" t="s">
        <f>=HYPERLINK("https://leilaoonline.net/lote/detalhe/138463", " ROÇADEIRA. - LOC: SEVERÍNIA/SP")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=HYPERLINK("https://leilaoonline.net/lote/detalhe/138459", "17310")</f>
      </c>
      <c r="B129" s="4" t="s">
        <f>=HYPERLINK("https://leilaoonline.net/lote/detalhe/138459", " SUCATA DE PEÇAS (APROX.1500KG) (VENDA POR LOTE ). - LOC: SEVERÍNIA/SP")</f>
      </c>
      <c r="C129" s="4" t="inlineStr">
        <is>
          <t>Vendido</t>
        </is>
      </c>
      <c r="D129" s="4" t="inlineStr">
        <is>
          <t>15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=HYPERLINK("https://leilaoonline.net/lote/detalhe/138461", "17311")</f>
      </c>
      <c r="B130" s="4" t="s">
        <f>=HYPERLINK("https://leilaoonline.net/lote/detalhe/138461", " GRADE ARADORA. - LOC: SEVERÍNIA/SP")</f>
      </c>
      <c r="C130" s="4" t="inlineStr">
        <is>
          <t>Não 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=HYPERLINK("https://leilaoonline.net/lote/detalhe/138446", "17312")</f>
      </c>
      <c r="B131" s="4" t="s">
        <f>=HYPERLINK("https://leilaoonline.net/lote/detalhe/138446", " 10 PARALAMAS DE TRATOR. - LOC: SEVERÍNIA/SP")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=HYPERLINK("https://leilaoonline.net/lote/detalhe/138456", "17313")</f>
      </c>
      <c r="B132" s="4" t="s">
        <f>=HYPERLINK("https://leilaoonline.net/lote/detalhe/138456", " 1 TRITURADOR. - LOC: SEVERÍNIA/SP")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=HYPERLINK("https://leilaoonline.net/lote/detalhe/138462", "17315")</f>
      </c>
      <c r="B133" s="4" t="s">
        <f>=HYPERLINK("https://leilaoonline.net/lote/detalhe/138462", " 30 MOTORES ELÉTRICOS. - LOC: SEVERÍNIA/SP")</f>
      </c>
      <c r="C133" s="4" t="inlineStr">
        <is>
          <t>Não vendido</t>
        </is>
      </c>
      <c r="D133" s="4" t="inlineStr">
        <is>
          <t>12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=HYPERLINK("https://leilaoonline.net/lote/detalhe/138458", "17316")</f>
      </c>
      <c r="B134" s="4" t="s">
        <f>=HYPERLINK("https://leilaoonline.net/lote/detalhe/138458", " MOTOR AGRALE. - LOC: SEVERÍNIA/SP")</f>
      </c>
      <c r="C134" s="4" t="inlineStr">
        <is>
          <t>Vendido</t>
        </is>
      </c>
      <c r="D134" s="4" t="inlineStr">
        <is>
          <t>10</t>
        </is>
      </c>
      <c r="E134" s="5" t="inlineStr">
        <is>
          <t>1.400,00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=HYPERLINK("https://leilaoonline.net/lote/detalhe/138434", "17317")</f>
      </c>
      <c r="B135" s="4" t="s">
        <f>=HYPERLINK("https://leilaoonline.net/lote/detalhe/138434", " 1 MOTOR AGRALE. - LOC: SEVERÍNIA/SP")</f>
      </c>
      <c r="C135" s="4" t="inlineStr">
        <is>
          <t>Não vendido</t>
        </is>
      </c>
      <c r="D135" s="4" t="inlineStr">
        <is>
          <t>13</t>
        </is>
      </c>
      <c r="E135" s="5" t="inlineStr">
        <is>
          <t>1.700,00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=HYPERLINK("https://leilaoonline.net/lote/detalhe/138449", "17318")</f>
      </c>
      <c r="B136" s="4" t="s">
        <f>=HYPERLINK("https://leilaoonline.net/lote/detalhe/138449", " TRITURADOR. - LOC: SEVERÍNIA/SP")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1.900,00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=HYPERLINK("https://leilaoonline.net/lote/detalhe/138465", "17319")</f>
      </c>
      <c r="B137" s="4" t="s">
        <f>=HYPERLINK("https://leilaoonline.net/lote/detalhe/138465", " 1 GAIOLA BOIADEIRA P/CARRETA MED.3,30X1,85. - LOC: SEVERÍNIA/SP")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1.000,00</t>
        </is>
      </c>
      <c r="F1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2026-06-14T13:24:28.00Z</dcterms:created>
  <dc:creator>Tellks Tecnologia</dc:creator>
  <cp:revision>0</cp:revision>
</cp:coreProperties>
</file>