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Doblo Jaedi 13 • Cam. MBenz, Ford, Iveco • S10 19 • Palio W 13, 18 e 19 • Buggy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14/04/2022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=HYPERLINK("https://leilaoonline.net/lote/detalhe/124538", "021")</f>
      </c>
      <c r="B11" s="4" t="s">
        <f>=HYPERLINK("https://leilaoonline.net/lote/detalhe/124538", "ROLO COMPACTADOR MULLER; VAP 55 - CP81")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40.000,00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=HYPERLINK("https://leilaoonline.net/lote/detalhe/124541", "035")</f>
      </c>
      <c r="B12" s="4" t="s">
        <f>=HYPERLINK("https://leilaoonline.net/lote/detalhe/124541", "FIAT/DOBLO JAEDI AMB; 2013/2013; BRANCA; ALCO./GASOL. - FUNCIONANDO - IPVA 2022 PAGO")</f>
      </c>
      <c r="C12" s="4" t="inlineStr">
        <is>
          <t>Não vendido</t>
        </is>
      </c>
      <c r="D12" s="4" t="inlineStr">
        <is>
          <t>45</t>
        </is>
      </c>
      <c r="E12" s="5" t="inlineStr">
        <is>
          <t>24.500,00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=HYPERLINK("https://leilaoonline.net/lote/detalhe/124539", "036")</f>
      </c>
      <c r="B13" s="4" t="s">
        <f>=HYPERLINK("https://leilaoonline.net/lote/detalhe/124539", "GM/S10 2.5 D 4X4; 1999/2000; BRANCA; DIESEL - FUNCIONANDO - IPVA 2022 PAGO")</f>
      </c>
      <c r="C13" s="4" t="inlineStr">
        <is>
          <t>Não vendido</t>
        </is>
      </c>
      <c r="D13" s="4" t="inlineStr">
        <is>
          <t>56</t>
        </is>
      </c>
      <c r="E13" s="5" t="inlineStr">
        <is>
          <t>29.250,00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=HYPERLINK("https://leilaoonline.net/lote/detalhe/124810", "038")</f>
      </c>
      <c r="B14" s="4" t="s">
        <f>=HYPERLINK("https://leilaoonline.net/lote/detalhe/124810", "veja o vídeo!! VW/SAVEIRO CD CROSS  MA; 2014/2015; AZUL; ALCO./GASOL. - FUNCIONANDO - IPVA 2022 PAGO")</f>
      </c>
      <c r="C14" s="4" t="inlineStr">
        <is>
          <t>Não vendido</t>
        </is>
      </c>
      <c r="D14" s="4" t="inlineStr">
        <is>
          <t>35</t>
        </is>
      </c>
      <c r="E14" s="5" t="inlineStr">
        <is>
          <t>43.750,00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=HYPERLINK("https://leilaoonline.net/lote/detalhe/124542", "090")</f>
      </c>
      <c r="B15" s="4" t="s">
        <f>=HYPERLINK("https://leilaoonline.net/lote/detalhe/124542", "CHEVROLET S10 ADV FD2; 2018/2019; CINZA; ALCO./GASOL. - FUNCIONANDO - FROTA 202; CP 120 - R$ 123.605,00")</f>
      </c>
      <c r="C15" s="4" t="inlineStr">
        <is>
          <t>Não vendido</t>
        </is>
      </c>
      <c r="D15" s="4" t="inlineStr">
        <is>
          <t>2</t>
        </is>
      </c>
      <c r="E15" s="5" t="inlineStr">
        <is>
          <t>61.250,00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=HYPERLINK("https://leilaoonline.net/lote/detalhe/124552", "098")</f>
      </c>
      <c r="B16" s="4" t="s">
        <f>=HYPERLINK("https://leilaoonline.net/lote/detalhe/124552", "CAMINHÃO GUINCHO VOLVO N10; 1986/1986; DIESEL - FUNCIONANDO")</f>
      </c>
      <c r="C16" s="4" t="inlineStr">
        <is>
          <t>Não vendido</t>
        </is>
      </c>
      <c r="D16" s="4" t="inlineStr">
        <is>
          <t>13</t>
        </is>
      </c>
      <c r="E16" s="5" t="inlineStr">
        <is>
          <t>38.000,00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=HYPERLINK("https://leilaoonline.net/lote/detalhe/124551", "099")</f>
      </c>
      <c r="B17" s="4" t="s">
        <f>=HYPERLINK("https://leilaoonline.net/lote/detalhe/124551", "CAMINHÃO M.BENZ LP 321; CARA CHATA; 1962/1962; AZUL; DIESEL - FUNCIONANDO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=HYPERLINK("https://leilaoonline.net/lote/detalhe/124550", "100")</f>
      </c>
      <c r="B18" s="4" t="s">
        <f>=HYPERLINK("https://leilaoonline.net/lote/detalhe/124550", "CAMINHÃO FORD F12.000 160; 1999/2000; AZUL; DIESEL; CARROCERIA ABERTA - FUNCIONANDO - FROTA E06")</f>
      </c>
      <c r="C18" s="4" t="inlineStr">
        <is>
          <t>Não vendido</t>
        </is>
      </c>
      <c r="D18" s="4" t="inlineStr">
        <is>
          <t>15</t>
        </is>
      </c>
      <c r="E18" s="5" t="inlineStr">
        <is>
          <t>37.000,00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=HYPERLINK("https://leilaoonline.net/lote/detalhe/124546", "101")</f>
      </c>
      <c r="B19" s="4" t="s">
        <f>=HYPERLINK("https://leilaoonline.net/lote/detalhe/124546", "CAMINHÃO FORD/CARGO 2628 E BETONEIRA; 2009/2010; BRANCA; DIESEL - FUNCIONANDO - FROTA C45")</f>
      </c>
      <c r="C19" s="4" t="inlineStr">
        <is>
          <t>Não vendido</t>
        </is>
      </c>
      <c r="D19" s="4" t="inlineStr">
        <is>
          <t>162</t>
        </is>
      </c>
      <c r="E19" s="5" t="inlineStr">
        <is>
          <t>125.500,00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=HYPERLINK("https://leilaoonline.net/lote/detalhe/124548", "102")</f>
      </c>
      <c r="B20" s="4" t="s">
        <f>=HYPERLINK("https://leilaoonline.net/lote/detalhe/124548", "FORD F12000 160; 2001/2001; COM CESTO AÉREO; BRANCA; DIESEL - FROTA 539")</f>
      </c>
      <c r="C20" s="4" t="inlineStr">
        <is>
          <t>Não vendido</t>
        </is>
      </c>
      <c r="D20" s="4" t="inlineStr">
        <is>
          <t>19</t>
        </is>
      </c>
      <c r="E20" s="5" t="inlineStr">
        <is>
          <t>39.000,00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=HYPERLINK("https://leilaoonline.net/lote/detalhe/124544", "104")</f>
      </c>
      <c r="B21" s="4" t="s">
        <f>=HYPERLINK("https://leilaoonline.net/lote/detalhe/124544", "VW/ÔNIBUS INDUSCAR APACHE; 2006/2006; BRANCO; DIESEL - FUNCIONANDO - FROTA 128")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25.000,00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=HYPERLINK("https://leilaoonline.net/lote/detalhe/124547", "105")</f>
      </c>
      <c r="B22" s="4" t="s">
        <f>=HYPERLINK("https://leilaoonline.net/lote/detalhe/124547", "FORD CARGO 1722; 2006/2006; BRANCA; DIESEL - FUNCIONANDO - FROTA 982 - IPVA 2022 PAGO")</f>
      </c>
      <c r="C22" s="4" t="inlineStr">
        <is>
          <t>Não vendido</t>
        </is>
      </c>
      <c r="D22" s="4" t="inlineStr">
        <is>
          <t>22</t>
        </is>
      </c>
      <c r="E22" s="5" t="inlineStr">
        <is>
          <t>50.500,00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=HYPERLINK("https://leilaoonline.net/lote/detalhe/124543", "106")</f>
      </c>
      <c r="B23" s="4" t="s">
        <f>=HYPERLINK("https://leilaoonline.net/lote/detalhe/124543", "CAMINHÃO FORD CARGO 2622 E; 2010/2010; BRANCA; DIESEL - FUNCIONANDO - FROTA 761 - IPVA 2022 PAGO")</f>
      </c>
      <c r="C23" s="4" t="inlineStr">
        <is>
          <t>Não vendido</t>
        </is>
      </c>
      <c r="D23" s="4" t="inlineStr">
        <is>
          <t>104</t>
        </is>
      </c>
      <c r="E23" s="5" t="inlineStr">
        <is>
          <t>91.500,00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=HYPERLINK("https://leilaoonline.net/lote/detalhe/124545", "107")</f>
      </c>
      <c r="B24" s="4" t="s">
        <f>=HYPERLINK("https://leilaoonline.net/lote/detalhe/124545", "CAMINHÃO IVECO TRAKKER 720T42TN; 2009/2010; BRANCA; DIESEL; SEM CÂMBIO - FROTA G65")</f>
      </c>
      <c r="C24" s="4" t="inlineStr">
        <is>
          <t>Não vendido</t>
        </is>
      </c>
      <c r="D24" s="4" t="inlineStr">
        <is>
          <t>3</t>
        </is>
      </c>
      <c r="E24" s="5" t="inlineStr">
        <is>
          <t>41.000,00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=HYPERLINK("https://leilaoonline.net/lote/detalhe/124559", "108")</f>
      </c>
      <c r="B25" s="4" t="s">
        <f>=HYPERLINK("https://leilaoonline.net/lote/detalhe/124559", "CITROEN JUMPER M33M 23S; 2011/2012; BRANCA; DIESEL - FROTA E84 - IPVA 2022 PAGO")</f>
      </c>
      <c r="C25" s="4" t="inlineStr">
        <is>
          <t>Não vendido</t>
        </is>
      </c>
      <c r="D25" s="4" t="inlineStr">
        <is>
          <t>2</t>
        </is>
      </c>
      <c r="E25" s="5" t="inlineStr">
        <is>
          <t>15.500,00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=HYPERLINK("https://leilaoonline.net/lote/detalhe/124561", "109")</f>
      </c>
      <c r="B26" s="4" t="s">
        <f>=HYPERLINK("https://leilaoonline.net/lote/detalhe/124561", "VW/UP MOVE MB TSI; 2015/2016; PRETO; ALCO./GASOL.- FUNCIONANDO - FROTA J64")</f>
      </c>
      <c r="C26" s="4" t="inlineStr">
        <is>
          <t>Não vendido</t>
        </is>
      </c>
      <c r="D26" s="4" t="inlineStr">
        <is>
          <t>25</t>
        </is>
      </c>
      <c r="E26" s="5" t="inlineStr">
        <is>
          <t>32.000,00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=HYPERLINK("https://leilaoonline.net/lote/detalhe/124560", "110")</f>
      </c>
      <c r="B27" s="4" t="s">
        <f>=HYPERLINK("https://leilaoonline.net/lote/detalhe/124560", "BUGGY VW TERRAL 4; 1984/1985; AMARELO; GASOLINA - FUNCIONANDO - FROTA H36")</f>
      </c>
      <c r="C27" s="4" t="inlineStr">
        <is>
          <t>Não vendido</t>
        </is>
      </c>
      <c r="D27" s="4" t="inlineStr">
        <is>
          <t>2</t>
        </is>
      </c>
      <c r="E27" s="5" t="inlineStr">
        <is>
          <t>16.250,00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=HYPERLINK("https://leilaoonline.net/lote/detalhe/124563", "120")</f>
      </c>
      <c r="B28" s="4" t="s">
        <f>=HYPERLINK("https://leilaoonline.net/lote/detalhe/124563", "FIAT PALIO WEEKEND 1.6 16V; 2002/2003; PRETA; GASOLINA - FROTA 995 - FUNCIONANDO")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7.000,00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=HYPERLINK("https://leilaoonline.net/lote/detalhe/124562", "121")</f>
      </c>
      <c r="B29" s="4" t="s">
        <f>=HYPERLINK("https://leilaoonline.net/lote/detalhe/124562", "FIAT PALIO WK TREKK 1.6; 2013/2013; PRATA; ALCO./GASOL. - FUNCIONANDO - FROTA F65")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17.000,00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=HYPERLINK("https://leilaoonline.net/lote/detalhe/124809", "128")</f>
      </c>
      <c r="B30" s="4" t="s">
        <f>=HYPERLINK("https://leilaoonline.net/lote/detalhe/124809", "FORD/KA SE 1.0 HA C; 2020/2020; CINZA; ALCO./GASOL. - FUNCIONANDO")</f>
      </c>
      <c r="C30" s="4" t="inlineStr">
        <is>
          <t>Não vendido</t>
        </is>
      </c>
      <c r="D30" s="4" t="inlineStr">
        <is>
          <t>30</t>
        </is>
      </c>
      <c r="E30" s="5" t="inlineStr">
        <is>
          <t>31.250,00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=HYPERLINK("https://leilaoonline.net/lote/detalhe/124553", "131")</f>
      </c>
      <c r="B31" s="4" t="s">
        <f>=HYPERLINK("https://leilaoonline.net/lote/detalhe/124553", "FIAT PALIO WEEKEND ADVENTURE; 2018/2019; BRANCA; ALCO./GASOL. - FUNCIONANDO - FROTA 766; CP 102")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28.000,00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=HYPERLINK("https://leilaoonline.net/lote/detalhe/124554", "132")</f>
      </c>
      <c r="B32" s="4" t="s">
        <f>=HYPERLINK("https://leilaoonline.net/lote/detalhe/124554", "FIAT PALIO WEEKEND ADVENTURE; 2018/2019; BRANCA; ALCO./GASOL. - FUNCIONANDO - FROTA 799; CP 103")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28.000,00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=HYPERLINK("https://leilaoonline.net/lote/detalhe/124555", "133")</f>
      </c>
      <c r="B33" s="4" t="s">
        <f>=HYPERLINK("https://leilaoonline.net/lote/detalhe/124555", "FIAT PALIO WEEKEND ADVENTURE; 2018/2019; BRANCA; ALCO./GASOL. - FUNCIONANDO - FROTA 939; CP 105")</f>
      </c>
      <c r="C33" s="4" t="inlineStr">
        <is>
          <t>Não vendido</t>
        </is>
      </c>
      <c r="D33" s="4" t="inlineStr">
        <is>
          <t>3</t>
        </is>
      </c>
      <c r="E33" s="5" t="inlineStr">
        <is>
          <t>29.000,00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=HYPERLINK("https://leilaoonline.net/lote/detalhe/124556", "134")</f>
      </c>
      <c r="B34" s="4" t="s">
        <f>=HYPERLINK("https://leilaoonline.net/lote/detalhe/124556", "FIAT PALIO WEEKEND ADVENTURE; 2018/2019; BRANCA; ALCO./GASOL. - FUNCIONANDO - FROTA 814; CP 106")</f>
      </c>
      <c r="C34" s="4" t="inlineStr">
        <is>
          <t>Não vendido</t>
        </is>
      </c>
      <c r="D34" s="4" t="inlineStr">
        <is>
          <t>2</t>
        </is>
      </c>
      <c r="E34" s="5" t="inlineStr">
        <is>
          <t>28.500,00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=HYPERLINK("https://leilaoonline.net/lote/detalhe/124557", "136")</f>
      </c>
      <c r="B35" s="4" t="s">
        <f>=HYPERLINK("https://leilaoonline.net/lote/detalhe/124557", "FIAT PALIO WEEKEND ADVENTURE; 2018/2019; BRANCA; ALCO./GASOL. - FUNCIONANDO - FROTA 742; CP 108")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28.000,00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=HYPERLINK("https://leilaoonline.net/lote/detalhe/124558", "138")</f>
      </c>
      <c r="B36" s="4" t="s">
        <f>=HYPERLINK("https://leilaoonline.net/lote/detalhe/124558", "FIAT PALIO WEEKEND ADVENTURE; 2018/2019; BRANCA; ALCO./GASOL. - FUNCIONANDO - FROTA 744; CP 110")</f>
      </c>
      <c r="C36" s="4" t="inlineStr">
        <is>
          <t>Não vendido</t>
        </is>
      </c>
      <c r="D36" s="4" t="inlineStr">
        <is>
          <t>2</t>
        </is>
      </c>
      <c r="E36" s="5" t="inlineStr">
        <is>
          <t>29.000,00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=HYPERLINK("https://leilaoonline.net/lote/detalhe/124564", "139")</f>
      </c>
      <c r="B37" s="4" t="s">
        <f>=HYPERLINK("https://leilaoonline.net/lote/detalhe/124564", "FIAT PALIO WEEKEND ADVENTURE; 2018/2019; BRANCA; ALCO./GASOL. - FUNCIONANDO - FROTA 588; CP 111")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28.000,00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=HYPERLINK("https://leilaoonline.net/lote/detalhe/124565", "140")</f>
      </c>
      <c r="B38" s="4" t="s">
        <f>=HYPERLINK("https://leilaoonline.net/lote/detalhe/124565", "FIAT PALIO WEEKEND ADVENTURE; 2018/2019; BRANCA; ALCO./GASOL. - FUNCIONANDO - FROTA 364; CP 112")</f>
      </c>
      <c r="C38" s="4" t="inlineStr">
        <is>
          <t>Não vendido</t>
        </is>
      </c>
      <c r="D38" s="4" t="inlineStr">
        <is>
          <t>1</t>
        </is>
      </c>
      <c r="E38" s="5" t="inlineStr">
        <is>
          <t>28.000,00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=HYPERLINK("https://leilaoonline.net/lote/detalhe/124566", "141")</f>
      </c>
      <c r="B39" s="4" t="s">
        <f>=HYPERLINK("https://leilaoonline.net/lote/detalhe/124566", "FIAT PALIO WEEKEND ADVENTURE; 2018/2019; BRANCA; ALCO./GASOL. - FUNCIONANDO; FROTA 742; CP 113")</f>
      </c>
      <c r="C39" s="4" t="inlineStr">
        <is>
          <t>Não vendido</t>
        </is>
      </c>
      <c r="D39" s="4" t="inlineStr">
        <is>
          <t>2</t>
        </is>
      </c>
      <c r="E39" s="5" t="inlineStr">
        <is>
          <t>28.500,00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=HYPERLINK("https://leilaoonline.net/lote/detalhe/124567", "142")</f>
      </c>
      <c r="B40" s="4" t="s">
        <f>=HYPERLINK("https://leilaoonline.net/lote/detalhe/124567", "FIAT PALIO WEEKEND ADVENTURE; 2018/2019; BRANCA; ALCO./GASOL. - FUNCIONANDO - FROTA 113; CP 114")</f>
      </c>
      <c r="C40" s="4" t="inlineStr">
        <is>
          <t>Não vendido</t>
        </is>
      </c>
      <c r="D40" s="4" t="inlineStr">
        <is>
          <t>1</t>
        </is>
      </c>
      <c r="E40" s="5" t="inlineStr">
        <is>
          <t>28.000,00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=HYPERLINK("https://leilaoonline.net/lote/detalhe/124568", "150")</f>
      </c>
      <c r="B41" s="4" t="s">
        <f>=HYPERLINK("https://leilaoonline.net/lote/detalhe/124568", "VW PARATI 16V TOUR; 2002/2002; BRANCA; GASOLINA - FUNCIONANDO - FROTA 280 - IPVA 2022 PAGO")</f>
      </c>
      <c r="C41" s="4" t="inlineStr">
        <is>
          <t>Não vendido</t>
        </is>
      </c>
      <c r="D41" s="4" t="inlineStr">
        <is>
          <t>6</t>
        </is>
      </c>
      <c r="E41" s="5" t="inlineStr">
        <is>
          <t>3.000,00</t>
        </is>
      </c>
      <c r="F41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2026-08-13T23:36:01.00Z</dcterms:created>
  <dc:creator>Tellks Tecnologia</dc:creator>
  <cp:revision>0</cp:revision>
</cp:coreProperties>
</file>