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TREK 20 • OUTLANDER 2.2 • C180 16 • HR-V EXL 21 • YARIS HB 19 • CITY EXL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=HYPERLINK("https://leilaoonline.net/lote/detalhe/124363", "102")</f>
      </c>
      <c r="B11" s="4" t="s">
        <f>=HYPERLINK("https://leilaoonline.net/lote/detalhe/124363", "veja o vídeo!! HONDA/WR-V LX CVT; 2021/2021; CINZA; ALCO./GASOL. - FUNCIONANDO - APROX. 6.343KM -IPVA 2022 PAGO")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=HYPERLINK("https://leilaoonline.net/lote/detalhe/123655", "103")</f>
      </c>
      <c r="B12" s="4" t="s">
        <f>=HYPERLINK("https://leilaoonline.net/lote/detalhe/123655", "veja o vídeo!! FIAT/ARGO TREKKING 1.3; 2019/2020; CINZA; ALCO./GASOL. - FUNCIONANDO - IPVA 2022 PAGO - FIPE: R$ 73.475,00")</f>
      </c>
      <c r="C12" s="4" t="inlineStr">
        <is>
          <t>Vendido</t>
        </is>
      </c>
      <c r="D12" s="4" t="inlineStr">
        <is>
          <t>71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=HYPERLINK("https://leilaoonline.net/lote/detalhe/122717", "104")</f>
      </c>
      <c r="B13" s="4" t="s">
        <f>=HYPERLINK("https://leilaoonline.net/lote/detalhe/122717", "veja o vídeo!! I/MMC OUTLANDER 2.2 D; 2015/2016; BRANCA; DIESEL - FUNCIONANDO - FIPE: R$ 150.724,00")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95.500,00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=HYPERLINK("https://leilaoonline.net/lote/detalhe/122714", "105")</f>
      </c>
      <c r="B14" s="4" t="s">
        <f>=HYPERLINK("https://leilaoonline.net/lote/detalhe/122714",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97.000,00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=HYPERLINK("https://leilaoonline.net/lote/detalhe/122715", "106")</f>
      </c>
      <c r="B15" s="4" t="s">
        <f>=HYPERLINK("https://leilaoonline.net/lote/detalhe/122715", "veja o vídeo!! HONDA/FIT EX CVT; 2020/2020; VERMELHA; ALCO./GASOL. - FUNCIONANDO - APROX. 9.300KM - FIPE: R$ 93.693,00")</f>
      </c>
      <c r="C15" s="4" t="inlineStr">
        <is>
          <t>Não vendido</t>
        </is>
      </c>
      <c r="D15" s="4" t="inlineStr">
        <is>
          <t>81</t>
        </is>
      </c>
      <c r="E15" s="5" t="inlineStr">
        <is>
          <t>61.000,00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=HYPERLINK("https://leilaoonline.net/lote/detalhe/122712", "107")</f>
      </c>
      <c r="B16" s="4" t="s">
        <f>=HYPERLINK("https://leilaoonline.net/lote/detalhe/122712", "veja o vídeo!! MERCEDES BENZ/C180 FF; 2016/2016; PRETA; ALC./GASOL. - FUNCIONANDO - FIPE: R$ 126.733,00")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53.500,00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=HYPERLINK("https://leilaoonline.net/lote/detalhe/122713", "108")</f>
      </c>
      <c r="B17" s="4" t="s">
        <f>=HYPERLINK("https://leilaoonline.net/lote/detalhe/122713", "veja o vídeo!! CHEVROLET/ONIX 10MT LT1; 2020/2020; PRETA; ALCO./GASOL.  - FUNCIONANDO - APROX. 7.500 KM - FIPE: R$ 69.570,00")</f>
      </c>
      <c r="C17" s="4" t="inlineStr">
        <is>
          <t>Vendido</t>
        </is>
      </c>
      <c r="D17" s="4" t="inlineStr">
        <is>
          <t>124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=HYPERLINK("https://leilaoonline.net/lote/detalhe/124027", "109")</f>
      </c>
      <c r="B18" s="4" t="s">
        <f>=HYPERLINK("https://leilaoonline.net/lote/detalhe/124027", "veja o vídeo!! HONDA/CITY EXL CVT; 2021/2021; BRANCA; ALCO./GASOL. - FUNCIONANDO - IPVA 2022 PAGO")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74.100,00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=HYPERLINK("https://leilaoonline.net/lote/detalhe/123654", "110")</f>
      </c>
      <c r="B19" s="4" t="s">
        <f>=HYPERLINK("https://leilaoonline.net/lote/detalhe/123654", "veja o vídeo!! I/LR RANGE ROVER SPORT TDV6, 4x4; 2007/2008; PRETA; DIESEL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=HYPERLINK("https://leilaoonline.net/lote/detalhe/122722", "111")</f>
      </c>
      <c r="B20" s="4" t="s">
        <f>=HYPERLINK("https://leilaoonline.net/lote/detalhe/122722", "veja o vídeo!! HONDA/HR-V EXL CVT; 2021/2021; BRANCA; ALCO./GASOL. - FUNCIONANDO - APROX.: 3.990KM; IPVA 2022 PAGO - FIPE: R$ 138.278,00")</f>
      </c>
      <c r="C20" s="4" t="inlineStr">
        <is>
          <t>Vendido</t>
        </is>
      </c>
      <c r="D20" s="4" t="inlineStr">
        <is>
          <t>138</t>
        </is>
      </c>
      <c r="E20" s="5" t="inlineStr">
        <is>
          <t>98.500,00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=HYPERLINK("https://leilaoonline.net/lote/detalhe/122716", "112")</f>
      </c>
      <c r="B21" s="4" t="s">
        <f>=HYPERLINK("https://leilaoonline.net/lote/detalhe/122716", "veja o vídeo!! GM/CHEVROLET A20 CUSTOM; 1989/1990; BRANCA; DIESEL (MOD. COMBUSTIVEL)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=HYPERLINK("https://leilaoonline.net/lote/detalhe/122719", "113")</f>
      </c>
      <c r="B22" s="4" t="s">
        <f>=HYPERLINK("https://leilaoonline.net/lote/detalhe/122719", "veja o vídeo!! HONDA/CIVIC LXS; 2013/2014; PRATA; ALCO./GASOL. - FUNCIONANDO - IPVA 2022 PAGO")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40.100,00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=HYPERLINK("https://leilaoonline.net/lote/detalhe/124019", "114")</f>
      </c>
      <c r="B23" s="4" t="s">
        <f>=HYPERLINK("https://leilaoonline.net/lote/detalhe/124019", "HONDA/CITY PERSONAL; 2018/2018; PRATA; ALCO./GASOL. - FUNCIONANDO - IPVA 2022 PAGO")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52.100,00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=HYPERLINK("https://leilaoonline.net/lote/detalhe/123835", "115")</f>
      </c>
      <c r="B24" s="4" t="s">
        <f>=HYPERLINK("https://leilaoonline.net/lote/detalhe/123835", "veja o vídeo!! HONDA/CITY DX FLEX; 2011/2011; DOURADA;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=HYPERLINK("https://leilaoonline.net/lote/detalhe/123693", "116")</f>
      </c>
      <c r="B25" s="4" t="s">
        <f>=HYPERLINK("https://leilaoonline.net/lote/detalhe/123693", "veja o vídeo!! I/HYUNDAI SANTAFE GLS V6; 2009/2010; PRATA; GASOLINA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=HYPERLINK("https://leilaoonline.net/lote/detalhe/123656", "117")</f>
      </c>
      <c r="B26" s="4" t="s">
        <f>=HYPERLINK("https://leilaoonline.net/lote/detalhe/123656", "veja o vídeo!! CHEVROLET/ONIX PLUS JOY; 2020/2020; BRANCA; ALCO./GASOL. IPVA 2022 OK - FUNCIONANDO")</f>
      </c>
      <c r="C26" s="4" t="inlineStr">
        <is>
          <t>Vendido</t>
        </is>
      </c>
      <c r="D26" s="4" t="inlineStr">
        <is>
          <t>44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=HYPERLINK("https://leilaoonline.net/lote/detalhe/122725", "118")</f>
      </c>
      <c r="B27" s="4" t="s">
        <f>=HYPERLINK("https://leilaoonline.net/lote/detalhe/122725", "veja o vídeo!! I/M. BENZ B 180; 2010/2011; PRATA; GASOLINA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=HYPERLINK("https://leilaoonline.net/lote/detalhe/122728", "119")</f>
      </c>
      <c r="B28" s="4" t="s">
        <f>=HYPERLINK("https://leilaoonline.net/lote/detalhe/122728", "veja o vídeo!! TOYOTA/YARIS HB XLPLUSAT; 2018/2019; BRANCA; ALCO./GASOL. - FUNCIONANDO - IPVA 2022 PAGO")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=HYPERLINK("https://leilaoonline.net/lote/detalhe/122733", "120")</f>
      </c>
      <c r="B29" s="4" t="s">
        <f>=HYPERLINK("https://leilaoonline.net/lote/detalhe/122733", "veja o vídeo!! TOYOTA/ETIOS SD X; 2014/2015; VERMELHO; ALCO./GASOL. - FUNCIONANDO - IPVA 2022 PAGO")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=HYPERLINK("https://leilaoonline.net/lote/detalhe/122732", "121")</f>
      </c>
      <c r="B30" s="4" t="s">
        <f>=HYPERLINK("https://leilaoonline.net/lote/detalhe/122732", "I/HYUNDAI I30 2.0; 2011/2012; PRETA; GASOLINA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22.500,00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=HYPERLINK("https://leilaoonline.net/lote/detalhe/122729", "122")</f>
      </c>
      <c r="B31" s="4" t="s">
        <f>=HYPERLINK("https://leilaoonline.net/lote/detalhe/122729", "I/KIA SOUL EX 1.6 FF AT; 2011/2012; MARROM; ALCO./GASOL. - FUNCIONANDO")</f>
      </c>
      <c r="C31" s="4" t="inlineStr">
        <is>
          <t>Não vendido</t>
        </is>
      </c>
      <c r="D31" s="4" t="inlineStr">
        <is>
          <t>104</t>
        </is>
      </c>
      <c r="E31" s="5" t="inlineStr">
        <is>
          <t>38.250,50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=HYPERLINK("https://leilaoonline.net/lote/detalhe/122727", "123")</f>
      </c>
      <c r="B32" s="4" t="s">
        <f>=HYPERLINK("https://leilaoonline.net/lote/detalhe/122727", "veja o vídeo!! HONDA/CITY EXL CVT; 2015/2015; CINZA; ALCO./GASOL. - FUNCIONANDO")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=HYPERLINK("https://leilaoonline.net/lote/detalhe/123658", "124")</f>
      </c>
      <c r="B33" s="4" t="s">
        <f>=HYPERLINK("https://leilaoonline.net/lote/detalhe/123658", "I/HYUNDAI VERACRUZ 3.8V6; 2007/2008; PRETA; GASOLINA - FUNCIONANDO - IPVA 2022 PAGO")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31.750,00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=HYPERLINK("https://leilaoonline.net/lote/detalhe/122735", "125")</f>
      </c>
      <c r="B34" s="4" t="s">
        <f>=HYPERLINK("https://leilaoonline.net/lote/detalhe/122735", "I/AUDI A3 SPB 2.0T FSI; 2006/2007; PRATA; GASOLINA - FUNCIONANDO - IPVA 2022 PAGO")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=HYPERLINK("https://leilaoonline.net/lote/detalhe/123694", "126")</f>
      </c>
      <c r="B35" s="4" t="s">
        <f>=HYPERLINK("https://leilaoonline.net/lote/detalhe/123694", "veja o vídeo!! I/FIAT SIENA EL 1.4 FLEX; 2014/2015; PRETA;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=HYPERLINK("https://leilaoonline.net/lote/detalhe/122737", "127")</f>
      </c>
      <c r="B36" s="4" t="s">
        <f>=HYPERLINK("https://leilaoonline.net/lote/detalhe/122737", "veja o vídeo!! RENAULT/LOGAN EX 1616V A; 2013/2013; BRANCA; ALCO./GASOL.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=HYPERLINK("https://leilaoonline.net/lote/detalhe/123659", "128")</f>
      </c>
      <c r="B37" s="4" t="s">
        <f>=HYPERLINK("https://leilaoonline.net/lote/detalhe/123659", "FORD/KA SE 1.0 HA C; 2020/2020; CINZA; ALCO./GASOL. - FUNCIONANDO")</f>
      </c>
      <c r="C37" s="4" t="inlineStr">
        <is>
          <t>Vendido</t>
        </is>
      </c>
      <c r="D37" s="4" t="inlineStr">
        <is>
          <t>39</t>
        </is>
      </c>
      <c r="E37" s="5" t="inlineStr">
        <is>
          <t>44.500,01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=HYPERLINK("https://leilaoonline.net/lote/detalhe/123657", "129")</f>
      </c>
      <c r="B38" s="4" t="s">
        <f>=HYPERLINK("https://leilaoonline.net/lote/detalhe/123657", "veja o vídeo!! I/CITROEN C4 PIC GLXA 5L; 2010/2011; PRATA; GASOLINA - FUNCIONANDO - IPVA 2022 PAGO")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=HYPERLINK("https://leilaoonline.net/lote/detalhe/122726", "130")</f>
      </c>
      <c r="B39" s="4" t="s">
        <f>=HYPERLINK("https://leilaoonline.net/lote/detalhe/122726", "HYUNDAI/HR HDB; 2012/2013; BRANCA; DIESEL - FUNCIONANDO")</f>
      </c>
      <c r="C39" s="4" t="inlineStr">
        <is>
          <t>Vendido</t>
        </is>
      </c>
      <c r="D39" s="4" t="inlineStr">
        <is>
          <t>209</t>
        </is>
      </c>
      <c r="E39" s="5" t="inlineStr">
        <is>
          <t>54.000,00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=HYPERLINK("https://leilaoonline.net/lote/detalhe/122734", "131")</f>
      </c>
      <c r="B40" s="4" t="s">
        <f>=HYPERLINK("https://leilaoonline.net/lote/detalhe/122734", "VW/FUSCA 1300; 1970/1970; VERMELHA; GASOLINA - FUNCIONANDO")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=HYPERLINK("https://leilaoonline.net/lote/detalhe/124362", "132")</f>
      </c>
      <c r="B41" s="4" t="s">
        <f>=HYPERLINK("https://leilaoonline.net/lote/detalhe/124362", "FIAT/STRADA WORKING; 2013/2013; BRANCA; ALCO./GASOL. - FUNCIONANDO - IPVA 2022 PAGO")</f>
      </c>
      <c r="C41" s="4" t="inlineStr">
        <is>
          <t>Vendido</t>
        </is>
      </c>
      <c r="D41" s="4" t="inlineStr">
        <is>
          <t>39</t>
        </is>
      </c>
      <c r="E41" s="5" t="inlineStr">
        <is>
          <t>27.250,00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=HYPERLINK("https://leilaoonline.net/lote/detalhe/122736", "133")</f>
      </c>
      <c r="B42" s="4" t="s">
        <f>=HYPERLINK("https://leilaoonline.net/lote/detalhe/122736", "GM/MONTANA CONQUEST; 2008/2008; CINZA; ALCO./GASOL. - FUNCIONANDO")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=HYPERLINK("https://leilaoonline.net/lote/detalhe/122740", "134")</f>
      </c>
      <c r="B43" s="4" t="s">
        <f>=HYPERLINK("https://leilaoonline.net/lote/detalhe/122740", "CHEVROLET/ONIX 1.4AT LTZ; 2017/2017; PRATA; ALCO./GASOL. - FUNCIONANDO")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46.750,00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=HYPERLINK("https://leilaoonline.net/lote/detalhe/124461", "135")</f>
      </c>
      <c r="B44" s="4" t="s">
        <f>=HYPERLINK("https://leilaoonline.net/lote/detalhe/124461", "veja o vídeo!! FIAT/UNO DRIVE 1.0; 2017/2018; PRATA;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=HYPERLINK("https://leilaoonline.net/lote/detalhe/124462", "136")</f>
      </c>
      <c r="B45" s="4" t="s">
        <f>=HYPERLINK("https://leilaoonline.net/lote/detalhe/124462", "veja o vídeo!! FORD/FIESTA HA 1.5L S; 2014/2014; BRANCA;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=HYPERLINK("https://leilaoonline.net/lote/detalhe/122739", "137")</f>
      </c>
      <c r="B46" s="4" t="s">
        <f>=HYPERLINK("https://leilaoonline.net/lote/detalhe/122739", " veja o vídeo!! HONDA/FIT EX; 2008/2008; BRANCA; GASOLINA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=HYPERLINK("https://leilaoonline.net/lote/detalhe/122741", "138")</f>
      </c>
      <c r="B47" s="4" t="s">
        <f>=HYPERLINK("https://leilaoonline.net/lote/detalhe/122741", "HONDA/FIT EXL CVT; 2014/2015; VERMELHA; ALCO./GASOL. - FUNCIONANDO")</f>
      </c>
      <c r="C47" s="4" t="inlineStr">
        <is>
          <t>Não vendido</t>
        </is>
      </c>
      <c r="D47" s="4" t="inlineStr">
        <is>
          <t>48</t>
        </is>
      </c>
      <c r="E47" s="5" t="inlineStr">
        <is>
          <t>50.250,00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=HYPERLINK("https://leilaoonline.net/lote/detalhe/122751", "139")</f>
      </c>
      <c r="B48" s="4" t="s">
        <f>=HYPERLINK("https://leilaoonline.net/lote/detalhe/122751", "GM/CORSA SEDAN MAXX; 2005/2006; PRETA; ALCO./GASOL. - FUNCIONANDO")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=HYPERLINK("https://leilaoonline.net/lote/detalhe/124463", "140")</f>
      </c>
      <c r="B49" s="4" t="s">
        <f>=HYPERLINK("https://leilaoonline.net/lote/detalhe/124463", "CHEV/PRISMA 1.0MT LT; 2014/2015; VERMELHA; ALCO./GASOL. - FUNCIONANDO - IPVA 2022 PAGO")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32.000,00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=HYPERLINK("https://leilaoonline.net/lote/detalhe/122748", "141")</f>
      </c>
      <c r="B50" s="4" t="s">
        <f>=HYPERLINK("https://leilaoonline.net/lote/detalhe/122748", "CITROEN/PICASSO II16GLXF; 2008/2009; PRATA;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=HYPERLINK("https://leilaoonline.net/lote/detalhe/122750", "142")</f>
      </c>
      <c r="B51" s="4" t="s">
        <f>=HYPERLINK("https://leilaoonline.net/lote/detalhe/122750", "GM/MONZA SL/E 2.0; 1989/1990; CINZA; ALCOOL - FUNCIONANDO")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=HYPERLINK("https://leilaoonline.net/lote/detalhe/122743", "145")</f>
      </c>
      <c r="B52" s="4" t="s">
        <f>=HYPERLINK("https://leilaoonline.net/lote/detalhe/122743", "veja o vídeo!! GM/MONZA 650; 1993/1993; VERMELHA; GASOLINA - FUNCIONANDO")</f>
      </c>
      <c r="C52" s="4" t="inlineStr">
        <is>
          <t>Não vendido</t>
        </is>
      </c>
      <c r="D52" s="4" t="inlineStr">
        <is>
          <t>40</t>
        </is>
      </c>
      <c r="E52" s="5" t="inlineStr">
        <is>
          <t>11.250,00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=HYPERLINK("https://leilaoonline.net/lote/detalhe/122742", "146")</f>
      </c>
      <c r="B53" s="4" t="s">
        <f>=HYPERLINK("https://leilaoonline.net/lote/detalhe/122742", "GM/CLASSIC LIFE; 2004/2005; CINZA; ALCOOL - FUNCIONANDO")</f>
      </c>
      <c r="C53" s="4" t="inlineStr">
        <is>
          <t>Vendido</t>
        </is>
      </c>
      <c r="D53" s="4" t="inlineStr">
        <is>
          <t>25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=HYPERLINK("https://leilaoonline.net/lote/detalhe/122744", "160")</f>
      </c>
      <c r="B54" s="4" t="s">
        <f>=HYPERLINK("https://leilaoonline.net/lote/detalhe/122744", "veja o vídeo!! I/NISSAN TIIDA 18SL FLEX; 2011/2012; PRATA;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=HYPERLINK("https://leilaoonline.net/lote/detalhe/122747", "201")</f>
      </c>
      <c r="B55" s="4" t="s">
        <f>=HYPERLINK("https://leilaoonline.net/lote/detalhe/122747", "veja o vídeo!! VW/FUSCA 1300; 1968/1968; BRANCA; GASOLINA - FUNCIONANDO")</f>
      </c>
      <c r="C55" s="4" t="inlineStr">
        <is>
          <t>Não vendido</t>
        </is>
      </c>
      <c r="D55" s="4" t="inlineStr">
        <is>
          <t>37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=HYPERLINK("https://leilaoonline.net/lote/detalhe/122745", "217")</f>
      </c>
      <c r="B56" s="4" t="s">
        <f>=HYPERLINK("https://leilaoonline.net/lote/detalhe/122745", "I/HONDA CITY EX FLEX; 2012/2013; PRETA; ALCO./GASOL. - FUNCIONANDO")</f>
      </c>
      <c r="C56" s="4" t="inlineStr">
        <is>
          <t>Vendido</t>
        </is>
      </c>
      <c r="D56" s="4" t="inlineStr">
        <is>
          <t>12</t>
        </is>
      </c>
      <c r="E56" s="5" t="inlineStr">
        <is>
          <t>42.500,11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=HYPERLINK("https://leilaoonline.net/lote/detalhe/122746", "222")</f>
      </c>
      <c r="B57" s="4" t="s">
        <f>=HYPERLINK("https://leilaoonline.net/lote/detalhe/122746", "veja o vídeo!! I/HYUNDAI ELANTRA GLS; 2012/2013; PRATA; GASOLINA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27.350,00</t>
        </is>
      </c>
      <c r="F57" s="4" t="inlineStr">
        <is>
          <t>1550.00</t>
        </is>
      </c>
    </row>
    <row collapsed="false" customFormat="false" customHeight="false" hidden="false" ht="12.1" outlineLevel="0" r="58">
      <c r="A58" s="5" t="s">
        <f>=HYPERLINK("https://leilaoonline.net/lote/detalhe/122752", "225")</f>
      </c>
      <c r="B58" s="4" t="s">
        <f>=HYPERLINK("https://leilaoonline.net/lote/detalhe/122752", "veja o vídeo!! VW/GOL CL STAR; 1989/1989; VERMELHA; GASOLINA - FUNCIONANDO")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=HYPERLINK("https://leilaoonline.net/lote/detalhe/122753", "248")</f>
      </c>
      <c r="B59" s="4" t="s">
        <f>=HYPERLINK("https://leilaoonline.net/lote/detalhe/122753", "veja o vídeo!! VW/BRASILIA; 1977/1977; AZUL;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=HYPERLINK("https://leilaoonline.net/lote/detalhe/122755", "257")</f>
      </c>
      <c r="B60" s="4" t="s">
        <f>=HYPERLINK("https://leilaoonline.net/lote/detalhe/122755", "veja o vídeo!! VW/GOL CL; 1988/1988; AZUL; ALCOOL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9.000,00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2026-06-14T16:37:49.00Z</dcterms:created>
  <dc:creator>Tellks Tecnologia</dc:creator>
  <cp:revision>0</cp:revision>
</cp:coreProperties>
</file>