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1620 • F. Cargo 1722, 2622 • VW 8.150 • Kombi • Palio • Up • F11000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=HYPERLINK("https://leilaoonline.net/lote/detalhe/115301", "100")</f>
      </c>
      <c r="B11" s="4" t="s">
        <f>=HYPERLINK("https://leilaoonline.net/lote/detalhe/115301", "FORD CARGO MOD 2622 E TRAÇADO; 2010/2010; BRANCO; DIESEL - FUNCIONANDO - FROTA 762 - IPVA 2022 PAGO.")</f>
      </c>
      <c r="C11" s="4" t="inlineStr">
        <is>
          <t>Vendido</t>
        </is>
      </c>
      <c r="D11" s="4" t="inlineStr">
        <is>
          <t>72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=HYPERLINK("https://leilaoonline.net/lote/detalhe/115302", "101")</f>
      </c>
      <c r="B12" s="4" t="s">
        <f>=HYPERLINK("https://leilaoonline.net/lote/detalhe/115302", "FORD CARGO 1722 E; 2006/2006; BRANCA; DIESEL - FUNCIONANDO - FROTA 984 - IPVA 2022 PAGO")</f>
      </c>
      <c r="C12" s="4" t="inlineStr">
        <is>
          <t>Vendido</t>
        </is>
      </c>
      <c r="D12" s="4" t="inlineStr">
        <is>
          <t>92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=HYPERLINK("https://leilaoonline.net/lote/detalhe/115304", "102")</f>
      </c>
      <c r="B13" s="4" t="s">
        <f>=HYPERLINK("https://leilaoonline.net/lote/detalhe/115304", "CAMINHÃO VW 8.150E DELIVERY; COM PLATAFORMA DE GUINCHO; 2007/2007; BRANCA; DIESEL - FUNCIONANDO - FROTA 975")</f>
      </c>
      <c r="C13" s="4" t="inlineStr">
        <is>
          <t>Venda condicional</t>
        </is>
      </c>
      <c r="D13" s="4" t="inlineStr">
        <is>
          <t>75</t>
        </is>
      </c>
      <c r="E13" s="5" t="inlineStr">
        <is>
          <t>89.000,00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=HYPERLINK("https://leilaoonline.net/lote/detalhe/115639", "103")</f>
      </c>
      <c r="B14" s="4" t="s">
        <f>=HYPERLINK("https://leilaoonline.net/lote/detalhe/115639", "FORD F12000 160; 2001/2001; COM CESTO AÉREO; BRANCA; DIESEL - FROTA 539")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=HYPERLINK("https://leilaoonline.net/lote/detalhe/115312", "105")</f>
      </c>
      <c r="B15" s="4" t="s">
        <f>=HYPERLINK("https://leilaoonline.net/lote/detalhe/115312", "I GM CAPTIVA SPORT FWD; 2008/2009; PRATA; BLINDADA - FUNCIONANDO - FROTA A97 - IPVA 2022 PAGO")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=HYPERLINK("https://leilaoonline.net/lote/detalhe/115308", "107")</f>
      </c>
      <c r="B16" s="4" t="s">
        <f>=HYPERLINK("https://leilaoonline.net/lote/detalhe/115308", "VW/UP MOVE MB TSI; 2015/2016; PRETO; ALCO./GASOL.- FUNCIONANDO - FROTA J64")</f>
      </c>
      <c r="C16" s="4" t="inlineStr">
        <is>
          <t>Venda condicional</t>
        </is>
      </c>
      <c r="D16" s="4" t="inlineStr">
        <is>
          <t>32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=HYPERLINK("https://leilaoonline.net/lote/detalhe/115307", "108")</f>
      </c>
      <c r="B17" s="4" t="s">
        <f>=HYPERLINK("https://leilaoonline.net/lote/detalhe/115307", "VW BRASILIA; 1977/1977; VERMELHA - FUNCIONANDO - FROTA 582")</f>
      </c>
      <c r="C17" s="4" t="inlineStr">
        <is>
          <t>Venda condicional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=HYPERLINK("https://leilaoonline.net/lote/detalhe/115306", "109")</f>
      </c>
      <c r="B18" s="4" t="s">
        <f>=HYPERLINK("https://leilaoonline.net/lote/detalhe/115306", "CITROEN C3 GLX 14 FLEX; 2009/2010; PRETA; ALCO./GASOL. - FUNCIONANDO - FROTA 634")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=HYPERLINK("https://leilaoonline.net/lote/detalhe/115309", "110")</f>
      </c>
      <c r="B19" s="4" t="s">
        <f>=HYPERLINK("https://leilaoonline.net/lote/detalhe/115309", "GM/BLAZER COLINA; 2004/2005; BRANCA; GASOLINA - FROTA F58 - IPVA 2022 PAGO")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=HYPERLINK("https://leilaoonline.net/lote/detalhe/115310", "111")</f>
      </c>
      <c r="B20" s="4" t="s">
        <f>=HYPERLINK("https://leilaoonline.net/lote/detalhe/115310", "GM/BLAZER ADVANTAGE; 2009/2010; PRETA; ALCO./GASOL. - FUNCIONANDO - FROTA D58 - IPVA 2022 PAGO")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=HYPERLINK("https://leilaoonline.net/lote/detalhe/115313", "112")</f>
      </c>
      <c r="B21" s="4" t="s">
        <f>=HYPERLINK("https://leilaoonline.net/lote/detalhe/115313", "NISSAN FRONTIER XE 4X2; CABINE DUPLA; 2012/2013; PRETA; DIESEL")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=HYPERLINK("https://leilaoonline.net/lote/detalhe/115303", "113")</f>
      </c>
      <c r="B22" s="4" t="s">
        <f>=HYPERLINK("https://leilaoonline.net/lote/detalhe/115303", "VW KOMBI; 2006/2006; BRANCA; ALCO./GASOL. - FROTA J80")</f>
      </c>
      <c r="C22" s="4" t="inlineStr">
        <is>
          <t>Vendido</t>
        </is>
      </c>
      <c r="D22" s="4" t="inlineStr">
        <is>
          <t>15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=HYPERLINK("https://leilaoonline.net/lote/detalhe/115305", "114")</f>
      </c>
      <c r="B23" s="4" t="s">
        <f>=HYPERLINK("https://leilaoonline.net/lote/detalhe/115305", "I FORD RANGER XL 13P 4X4; 2011/2011; BRANCA; DIESEL - FUNCIONANDO - FROTA E48")</f>
      </c>
      <c r="C23" s="4" t="inlineStr">
        <is>
          <t>Vendido</t>
        </is>
      </c>
      <c r="D23" s="4" t="inlineStr">
        <is>
          <t>38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=HYPERLINK("https://leilaoonline.net/lote/detalhe/115316", "117")</f>
      </c>
      <c r="B24" s="4" t="s">
        <f>=HYPERLINK("https://leilaoonline.net/lote/detalhe/115316", "I CHRYSLER GCARAVAN SE; 2005/2005; PRATA; GASOLINA - FUNCIONANDO - FROTA 955")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25.750,00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=HYPERLINK("https://leilaoonline.net/lote/detalhe/115344", "118")</f>
      </c>
      <c r="B25" s="4" t="s">
        <f>=HYPERLINK("https://leilaoonline.net/lote/detalhe/115344", "VW FUSCA 1300; COM TETO SOLAR PANORÂMICO; 1968/1968; AZUL; GASOLINA - FUNCIONANDO - FROTA 165")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=HYPERLINK("https://leilaoonline.net/lote/detalhe/115317", "119")</f>
      </c>
      <c r="B26" s="4" t="s">
        <f>=HYPERLINK("https://leilaoonline.net/lote/detalhe/115317", "IMP CHEVROLET; 1929/1929; VERMELHA; GASOLINA - FUNCIONANDO - FROTA J29")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=HYPERLINK("https://leilaoonline.net/lote/detalhe/115359", "127")</f>
      </c>
      <c r="B27" s="4" t="s">
        <f>=HYPERLINK("https://leilaoonline.net/lote/detalhe/115359", "CAMINHÃO FORD CARGO 1722 CN; 2011/2012; BRANCO; DIESEL; COM COMPACTADOR DE LIXO - FUNCIONANDO - FROTA A12")</f>
      </c>
      <c r="C27" s="4" t="inlineStr">
        <is>
          <t>Não vendido</t>
        </is>
      </c>
      <c r="D27" s="4" t="inlineStr">
        <is>
          <t>55</t>
        </is>
      </c>
      <c r="E27" s="5" t="inlineStr">
        <is>
          <t>102.500,00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=HYPERLINK("https://leilaoonline.net/lote/detalhe/115311", "135")</f>
      </c>
      <c r="B28" s="4" t="s">
        <f>=HYPERLINK("https://leilaoonline.net/lote/detalhe/115311", "FIAT/WEEKEND ADVENTURE; 2014/2015; PRATA; ALCO./GASOL. - FROTA E49")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=HYPERLINK("https://leilaoonline.net/lote/detalhe/115318", "136")</f>
      </c>
      <c r="B29" s="4" t="s">
        <f>=HYPERLINK("https://leilaoonline.net/lote/detalhe/115318", "CAMINHÃO IVECO TRAKKER 720T42TN; 2009/2010; BRANCA; DIESEL; SEM CÂMBIO - FROTA G65")</f>
      </c>
      <c r="C29" s="4" t="inlineStr">
        <is>
          <t>Venda condicional</t>
        </is>
      </c>
      <c r="D29" s="4" t="inlineStr">
        <is>
          <t>48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=HYPERLINK("https://leilaoonline.net/lote/detalhe/115321", "137")</f>
      </c>
      <c r="B30" s="4" t="s">
        <f>=HYPERLINK("https://leilaoonline.net/lote/detalhe/115321", "FORD CARGO 1722 E; 2006/2006; BRANCA; DIESEL - FUNCIONANDO - FROTA 982 - IPVA 2022 PAGO")</f>
      </c>
      <c r="C30" s="4" t="inlineStr">
        <is>
          <t>Venda condicional</t>
        </is>
      </c>
      <c r="D30" s="4" t="inlineStr">
        <is>
          <t>43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=HYPERLINK("https://leilaoonline.net/lote/detalhe/115322", "138")</f>
      </c>
      <c r="B31" s="4" t="s">
        <f>=HYPERLINK("https://leilaoonline.net/lote/detalhe/115322", "IVECO DAILY 35S14HD; DIESEL; 2014/2014 BRANCA; DIESEL; GUINCHO PLATAFORMA - FUNCIONANDO - FROTA 877 - IPVA 2022 PAGO")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97.000,00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=HYPERLINK("https://leilaoonline.net/lote/detalhe/115323", "139")</f>
      </c>
      <c r="B32" s="4" t="s">
        <f>=HYPERLINK("https://leilaoonline.net/lote/detalhe/115323", "CAMINHÃO FORD F 11.000; COM MUCK CAP 3,5 TON; 1985/1985; VERDE; DIESEL - FUNCIONANDO")</f>
      </c>
      <c r="C32" s="4" t="inlineStr">
        <is>
          <t>Venda condicional</t>
        </is>
      </c>
      <c r="D32" s="4" t="inlineStr">
        <is>
          <t>29</t>
        </is>
      </c>
      <c r="E32" s="5" t="inlineStr">
        <is>
          <t>44.000,00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=HYPERLINK("https://leilaoonline.net/lote/detalhe/115325", "140")</f>
      </c>
      <c r="B33" s="4" t="s">
        <f>=HYPERLINK("https://leilaoonline.net/lote/detalhe/115325", "FORD CARGO 1622; 1999/1999; BRANCA; DIESEL - FROTA J04")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=HYPERLINK("https://leilaoonline.net/lote/detalhe/115326", "141")</f>
      </c>
      <c r="B34" s="4" t="s">
        <f>=HYPERLINK("https://leilaoonline.net/lote/detalhe/115326", "CAMINHÃO M.BENZ L 1620; 2009/2009; BRANCA; DIESEL - FUNCIONANDO - FROTA H99")</f>
      </c>
      <c r="C34" s="4" t="inlineStr">
        <is>
          <t>Não vendido</t>
        </is>
      </c>
      <c r="D34" s="4" t="inlineStr">
        <is>
          <t>122</t>
        </is>
      </c>
      <c r="E34" s="5" t="inlineStr">
        <is>
          <t>125.500,00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=HYPERLINK("https://leilaoonline.net/lote/detalhe/115327", "142")</f>
      </c>
      <c r="B35" s="4" t="s">
        <f>=HYPERLINK("https://leilaoonline.net/lote/detalhe/115327", "CAMINHÃO IVECO TRAKKER 720T42TN; 2009/2010; BRANCA; DIESEL - FROTA G68")</f>
      </c>
      <c r="C35" s="4" t="inlineStr">
        <is>
          <t>Vendido</t>
        </is>
      </c>
      <c r="D35" s="4" t="inlineStr">
        <is>
          <t>44</t>
        </is>
      </c>
      <c r="E35" s="5" t="inlineStr">
        <is>
          <t>99.000,00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=HYPERLINK("https://leilaoonline.net/lote/detalhe/115328", "143")</f>
      </c>
      <c r="B36" s="4" t="s">
        <f>=HYPERLINK("https://leilaoonline.net/lote/detalhe/115328", "GMC 14.190; 1999/2000; VERMELHA; DIESEL - FUNCIONANDO - FROTA I62 - IPVA 2022 PAGO")</f>
      </c>
      <c r="C36" s="4" t="inlineStr">
        <is>
          <t>Venda condicional</t>
        </is>
      </c>
      <c r="D36" s="4" t="inlineStr">
        <is>
          <t>90</t>
        </is>
      </c>
      <c r="E36" s="5" t="inlineStr">
        <is>
          <t>125.000,00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=HYPERLINK("https://leilaoonline.net/lote/detalhe/115329", "144")</f>
      </c>
      <c r="B37" s="4" t="s">
        <f>=HYPERLINK("https://leilaoonline.net/lote/detalhe/115329",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=HYPERLINK("https://leilaoonline.net/lote/detalhe/115330", "145")</f>
      </c>
      <c r="B38" s="4" t="s">
        <f>=HYPERLINK("https://leilaoonline.net/lote/detalhe/115330", "FORD CARGO 1722 CN; 2011/2012; BRANCA; DIESEL - FUNCIONANDO - FROTA 626 - IPVA 2022 PAGO")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=HYPERLINK("https://leilaoonline.net/lote/detalhe/115331", "146")</f>
      </c>
      <c r="B39" s="4" t="s">
        <f>=HYPERLINK("https://leilaoonline.net/lote/detalhe/115331", "CITROEN JUMPER M33M 23S; 2011/2012; BRANCA; DIESEL - FROTA E84 - IPVA 2022 PAGO")</f>
      </c>
      <c r="C39" s="4" t="inlineStr">
        <is>
          <t>Venda condicional</t>
        </is>
      </c>
      <c r="D39" s="4" t="inlineStr">
        <is>
          <t>34</t>
        </is>
      </c>
      <c r="E39" s="5" t="inlineStr">
        <is>
          <t>35.250,00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=HYPERLINK("https://leilaoonline.net/lote/detalhe/115343", "147")</f>
      </c>
      <c r="B40" s="4" t="s">
        <f>=HYPERLINK("https://leilaoonline.net/lote/detalhe/115343", "FORD RANGER XL 13P 4X4; 2011/2012; PRATA; DIESEL - FUNCIONANDO - FROTA A41")</f>
      </c>
      <c r="C40" s="4" t="inlineStr">
        <is>
          <t>Venda condicional</t>
        </is>
      </c>
      <c r="D40" s="4" t="inlineStr">
        <is>
          <t>47</t>
        </is>
      </c>
      <c r="E40" s="5" t="inlineStr">
        <is>
          <t>63.000,00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2026-04-14T19:06:59.00Z</dcterms:created>
  <dc:creator>Tellks Tecnologia</dc:creator>
  <cp:revision>0</cp:revision>
</cp:coreProperties>
</file>