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MÁQUINAS PESADAS * GERADORES * EMPILHADEIRAS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28/01/2022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=HYPERLINK("https://leilaoonline.net/lote/detalhe/114508", "000")</f>
      </c>
      <c r="B11" s="4" t="s">
        <f>=HYPERLINK("https://leilaoonline.net/lote/detalhe/114508", "Caminhão Volvo VM 330 - 2014/2015 8x2 Completo - automático - engate para julieta - Roll-on Grimaldi 2017")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311.000,00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=HYPERLINK("https://leilaoonline.net/lote/detalhe/113340", "001")</f>
      </c>
      <c r="B12" s="4" t="s">
        <f>=HYPERLINK("https://leilaoonline.net/lote/detalhe/113340", " Plataforma de Elevação")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25.500,00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=HYPERLINK("https://leilaoonline.net/lote/detalhe/113344", "002")</f>
      </c>
      <c r="B13" s="4" t="s">
        <f>=HYPERLINK("https://leilaoonline.net/lote/detalhe/113344", " Prensa de lixo - Roll-on - Somente equipamento prensa")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=HYPERLINK("https://leilaoonline.net/lote/detalhe/113342", "003")</f>
      </c>
      <c r="B14" s="4" t="s">
        <f>=HYPERLINK("https://leilaoonline.net/lote/detalhe/113342", " [ Vídeo ] Caminhão 24.220 2009/2010 - Roll-on Imavi G25")</f>
      </c>
      <c r="C14" s="4" t="inlineStr">
        <is>
          <t>Não vendido</t>
        </is>
      </c>
      <c r="D14" s="4" t="inlineStr">
        <is>
          <t>35</t>
        </is>
      </c>
      <c r="E14" s="5" t="inlineStr">
        <is>
          <t>158.000,00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=HYPERLINK("https://leilaoonline.net/lote/detalhe/113345", "004")</f>
      </c>
      <c r="B15" s="4" t="s">
        <f>=HYPERLINK("https://leilaoonline.net/lote/detalhe/113345", " Perfuratriz para pedreira")</f>
      </c>
      <c r="C15" s="4" t="inlineStr">
        <is>
          <t>Vendido</t>
        </is>
      </c>
      <c r="D15" s="4" t="inlineStr">
        <is>
          <t>17</t>
        </is>
      </c>
      <c r="E15" s="5" t="inlineStr">
        <is>
          <t>25.000,00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=HYPERLINK("https://leilaoonline.net/lote/detalhe/113734", "005")</f>
      </c>
      <c r="B16" s="4" t="s">
        <f>=HYPERLINK("https://leilaoonline.net/lote/detalhe/113734", "Moinho Pet")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4.250,00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=HYPERLINK("https://leilaoonline.net/lote/detalhe/113346", "006")</f>
      </c>
      <c r="B17" s="4" t="s">
        <f>=HYPERLINK("https://leilaoonline.net/lote/detalhe/113346", " Caçamba Rosseti")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=HYPERLINK("https://leilaoonline.net/lote/detalhe/113735", "007")</f>
      </c>
      <c r="B18" s="4" t="s">
        <f>=HYPERLINK("https://leilaoonline.net/lote/detalhe/113735", "Moinho de plástico ")</f>
      </c>
      <c r="C18" s="4" t="inlineStr">
        <is>
          <t>Não vendido</t>
        </is>
      </c>
      <c r="D18" s="4" t="inlineStr">
        <is>
          <t>6</t>
        </is>
      </c>
      <c r="E18" s="5" t="inlineStr">
        <is>
          <t>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=HYPERLINK("https://leilaoonline.net/lote/detalhe/113343", "008")</f>
      </c>
      <c r="B19" s="4" t="s">
        <f>=HYPERLINK("https://leilaoonline.net/lote/detalhe/113343", " Retífica")</f>
      </c>
      <c r="C19" s="4" t="inlineStr">
        <is>
          <t>Vendido</t>
        </is>
      </c>
      <c r="D19" s="4" t="inlineStr">
        <is>
          <t>6</t>
        </is>
      </c>
      <c r="E19" s="5" t="inlineStr">
        <is>
          <t>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=HYPERLINK("https://leilaoonline.net/lote/detalhe/113736", "009")</f>
      </c>
      <c r="B20" s="4" t="s">
        <f>=HYPERLINK("https://leilaoonline.net/lote/detalhe/113736", "Moinho de martelo")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=HYPERLINK("https://leilaoonline.net/lote/detalhe/113347", "010")</f>
      </c>
      <c r="B21" s="4" t="s">
        <f>=HYPERLINK("https://leilaoonline.net/lote/detalhe/113347", " Equipamento Roll-on - G25")</f>
      </c>
      <c r="C21" s="4" t="inlineStr">
        <is>
          <t>Não vendido</t>
        </is>
      </c>
      <c r="D21" s="4" t="inlineStr">
        <is>
          <t>20</t>
        </is>
      </c>
      <c r="E21" s="5" t="inlineStr">
        <is>
          <t>44.000,00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=HYPERLINK("https://leilaoonline.net/lote/detalhe/113737", "011")</f>
      </c>
      <c r="B22" s="4" t="s">
        <f>=HYPERLINK("https://leilaoonline.net/lote/detalhe/113737", "Peneira 5,00 x 2,00")</f>
      </c>
      <c r="C22" s="4" t="inlineStr">
        <is>
          <t>Não vendido</t>
        </is>
      </c>
      <c r="D22" s="4" t="inlineStr">
        <is>
          <t>18</t>
        </is>
      </c>
      <c r="E22" s="5" t="inlineStr">
        <is>
          <t>22.000,00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=HYPERLINK("https://leilaoonline.net/lote/detalhe/113361", "012")</f>
      </c>
      <c r="B23" s="4" t="s">
        <f>=HYPERLINK("https://leilaoonline.net/lote/detalhe/113361", " [Vídeo] Retro Volvo BL-70b  2013 - 4x4 bloqueio - cabinada com ar condicionado")</f>
      </c>
      <c r="C23" s="4" t="inlineStr">
        <is>
          <t>Não vendido</t>
        </is>
      </c>
      <c r="D23" s="4" t="inlineStr">
        <is>
          <t>33</t>
        </is>
      </c>
      <c r="E23" s="5" t="inlineStr">
        <is>
          <t>115.000,00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=HYPERLINK("https://leilaoonline.net/lote/detalhe/113348", "013")</f>
      </c>
      <c r="B24" s="4" t="s">
        <f>=HYPERLINK("https://leilaoonline.net/lote/detalhe/113348", " [vídeo] Escavadeira Volvo")</f>
      </c>
      <c r="C24" s="4" t="inlineStr">
        <is>
          <t>Não vendido</t>
        </is>
      </c>
      <c r="D24" s="4" t="inlineStr">
        <is>
          <t>27</t>
        </is>
      </c>
      <c r="E24" s="5" t="inlineStr">
        <is>
          <t>106.000,00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=HYPERLINK("https://leilaoonline.net/lote/detalhe/113374", "014")</f>
      </c>
      <c r="B25" s="4" t="s">
        <f>=HYPERLINK("https://leilaoonline.net/lote/detalhe/113374", " [vídeo] Pá carregadeira Cat 922 - 4 cilindros")</f>
      </c>
      <c r="C25" s="4" t="inlineStr">
        <is>
          <t>Vendido</t>
        </is>
      </c>
      <c r="D25" s="4" t="inlineStr">
        <is>
          <t>29</t>
        </is>
      </c>
      <c r="E25" s="5" t="inlineStr">
        <is>
          <t>26.666,00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=HYPERLINK("https://leilaoonline.net/lote/detalhe/113353", "015")</f>
      </c>
      <c r="B26" s="4" t="s">
        <f>=HYPERLINK("https://leilaoonline.net/lote/detalhe/113353", "[Vídeo] -  Motoniveladora Patrol Cat 120B - 6 cilindros ")</f>
      </c>
      <c r="C26" s="4" t="inlineStr">
        <is>
          <t>Não vendido</t>
        </is>
      </c>
      <c r="D26" s="4" t="inlineStr">
        <is>
          <t>19</t>
        </is>
      </c>
      <c r="E26" s="5" t="inlineStr">
        <is>
          <t>38.000,00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=HYPERLINK("https://leilaoonline.net/lote/detalhe/113350", "016")</f>
      </c>
      <c r="B27" s="4" t="s">
        <f>=HYPERLINK("https://leilaoonline.net/lote/detalhe/113350", " Peneira vibratória industrial ")</f>
      </c>
      <c r="C27" s="4" t="inlineStr">
        <is>
          <t>Não vendido</t>
        </is>
      </c>
      <c r="D27" s="4" t="inlineStr">
        <is>
          <t>9</t>
        </is>
      </c>
      <c r="E27" s="5" t="inlineStr">
        <is>
          <t>13.000,00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=HYPERLINK("https://leilaoonline.net/lote/detalhe/113362", "017")</f>
      </c>
      <c r="B28" s="4" t="s">
        <f>=HYPERLINK("https://leilaoonline.net/lote/detalhe/113362", " Sucata de empilhadeira - podendo faltar peças ")</f>
      </c>
      <c r="C28" s="4" t="inlineStr">
        <is>
          <t>Vendido</t>
        </is>
      </c>
      <c r="D28" s="4" t="inlineStr">
        <is>
          <t>46</t>
        </is>
      </c>
      <c r="E28" s="5" t="inlineStr">
        <is>
          <t>13.750,00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=HYPERLINK("https://leilaoonline.net/lote/detalhe/113355", "018")</f>
      </c>
      <c r="B29" s="4" t="s">
        <f>=HYPERLINK("https://leilaoonline.net/lote/detalhe/113355", " Gerador cat 50 kva cabinado")</f>
      </c>
      <c r="C29" s="4" t="inlineStr">
        <is>
          <t>Vendido</t>
        </is>
      </c>
      <c r="D29" s="4" t="inlineStr">
        <is>
          <t>22</t>
        </is>
      </c>
      <c r="E29" s="5" t="inlineStr">
        <is>
          <t>29.000,00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=HYPERLINK("https://leilaoonline.net/lote/detalhe/113360", "019")</f>
      </c>
      <c r="B30" s="4" t="s">
        <f>=HYPERLINK("https://leilaoonline.net/lote/detalhe/113360", " Furadeira De bancada Radial")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9.000,00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=HYPERLINK("https://leilaoonline.net/lote/detalhe/113363", "020")</f>
      </c>
      <c r="B31" s="4" t="s">
        <f>=HYPERLINK("https://leilaoonline.net/lote/detalhe/113363", " Gerador -  aproximadamente 200 kva - motor cummins")</f>
      </c>
      <c r="C31" s="4" t="inlineStr">
        <is>
          <t>Vendido</t>
        </is>
      </c>
      <c r="D31" s="4" t="inlineStr">
        <is>
          <t>28</t>
        </is>
      </c>
      <c r="E31" s="5" t="inlineStr">
        <is>
          <t>24.500,00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=HYPERLINK("https://leilaoonline.net/lote/detalhe/113356", "021")</f>
      </c>
      <c r="B32" s="4" t="s">
        <f>=HYPERLINK("https://leilaoonline.net/lote/detalhe/113356", " Gerador 250/275 kva  motor mwm v12 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7.000,00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=HYPERLINK("https://leilaoonline.net/lote/detalhe/113357", "022")</f>
      </c>
      <c r="B33" s="4" t="s">
        <f>=HYPERLINK("https://leilaoonline.net/lote/detalhe/113357", " Britador de mandíbula - 30x20 ")</f>
      </c>
      <c r="C33" s="4" t="inlineStr">
        <is>
          <t>Não vendido</t>
        </is>
      </c>
      <c r="D33" s="4" t="inlineStr">
        <is>
          <t>15</t>
        </is>
      </c>
      <c r="E33" s="5" t="inlineStr">
        <is>
          <t>19.000,00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=HYPERLINK("https://leilaoonline.net/lote/detalhe/113359", "023")</f>
      </c>
      <c r="B34" s="4" t="s">
        <f>=HYPERLINK("https://leilaoonline.net/lote/detalhe/113359", "  [vídeo] Empilhadeira clark 2,5 ton diesel")</f>
      </c>
      <c r="C34" s="4" t="inlineStr">
        <is>
          <t>Não vendido</t>
        </is>
      </c>
      <c r="D34" s="4" t="inlineStr">
        <is>
          <t>33</t>
        </is>
      </c>
      <c r="E34" s="5" t="inlineStr">
        <is>
          <t>36.000,00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=HYPERLINK("https://leilaoonline.net/lote/detalhe/113352", "024")</f>
      </c>
      <c r="B35" s="4" t="s">
        <f>=HYPERLINK("https://leilaoonline.net/lote/detalhe/113352", " Retroescavadeira cat 2003 4x2 (acompanha bomba injetora) ")</f>
      </c>
      <c r="C35" s="4" t="inlineStr">
        <is>
          <t>Não vendido</t>
        </is>
      </c>
      <c r="D35" s="4" t="inlineStr">
        <is>
          <t>37</t>
        </is>
      </c>
      <c r="E35" s="5" t="inlineStr">
        <is>
          <t>48.000,00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=HYPERLINK("https://leilaoonline.net/lote/detalhe/113358", "025")</f>
      </c>
      <c r="B36" s="4" t="s">
        <f>=HYPERLINK("https://leilaoonline.net/lote/detalhe/113358", " [Veja vídeo] Gerador cat 50 kva cabinado - 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17.500,00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=HYPERLINK("https://leilaoonline.net/lote/detalhe/113354", "026")</f>
      </c>
      <c r="B37" s="4" t="s">
        <f>=HYPERLINK("https://leilaoonline.net/lote/detalhe/113354", " Grua Munck - Guindauto - 2010 - ECO mod. 10.000 - Duas lanças Hidráulicas  - Para reaproveitamento")</f>
      </c>
      <c r="C37" s="4" t="inlineStr">
        <is>
          <t>Não vendido</t>
        </is>
      </c>
      <c r="D37" s="4" t="inlineStr">
        <is>
          <t>10</t>
        </is>
      </c>
      <c r="E37" s="5" t="inlineStr">
        <is>
          <t>9.500,00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=HYPERLINK("https://leilaoonline.net/lote/detalhe/113349", "027")</f>
      </c>
      <c r="B38" s="4" t="s">
        <f>=HYPERLINK("https://leilaoonline.net/lote/detalhe/113349", " Empilhadeira AUSA - cap. de carga aproximadamente 1300kg - 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=HYPERLINK("https://leilaoonline.net/lote/detalhe/113364", "028")</f>
      </c>
      <c r="B39" s="4" t="s">
        <f>=HYPERLINK("https://leilaoonline.net/lote/detalhe/113364", "Moinho martelo - motor 20cv - Com controlador de velocidade  - Para reaproveitamento")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=HYPERLINK("https://leilaoonline.net/lote/detalhe/113738", "029")</f>
      </c>
      <c r="B40" s="4" t="s">
        <f>=HYPERLINK("https://leilaoonline.net/lote/detalhe/113738", "Lote com: 1 unidade de Redutor 1 x 40 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=HYPERLINK("https://leilaoonline.net/lote/detalhe/113365", "030")</f>
      </c>
      <c r="B41" s="4" t="s">
        <f>=HYPERLINK("https://leilaoonline.net/lote/detalhe/113365", "Caminhão Scania 124 P-420 - 2007/2008 - ATENÇÃO : SEM MOTOR - 2 transferências ")</f>
      </c>
      <c r="C41" s="4" t="inlineStr">
        <is>
          <t>Vendido</t>
        </is>
      </c>
      <c r="D41" s="4" t="inlineStr">
        <is>
          <t>35</t>
        </is>
      </c>
      <c r="E41" s="5" t="inlineStr">
        <is>
          <t>52.500,00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=HYPERLINK("https://leilaoonline.net/lote/detalhe/113366", "031")</f>
      </c>
      <c r="B42" s="4" t="s">
        <f>=HYPERLINK("https://leilaoonline.net/lote/detalhe/113366", "[Vídeo] - Torno mecânico imor - 2,50 de barramento")</f>
      </c>
      <c r="C42" s="4" t="inlineStr">
        <is>
          <t>Vendido</t>
        </is>
      </c>
      <c r="D42" s="4" t="inlineStr">
        <is>
          <t>28</t>
        </is>
      </c>
      <c r="E42" s="5" t="inlineStr">
        <is>
          <t>22.500,00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=HYPERLINK("https://leilaoonline.net/lote/detalhe/113367", "032")</f>
      </c>
      <c r="B43" s="4" t="s">
        <f>=HYPERLINK("https://leilaoonline.net/lote/detalhe/113367", "[Vídeo] - Empilhadeira Hyster Modelo H150j  Capacidade 7 toneladas ")</f>
      </c>
      <c r="C43" s="4" t="inlineStr">
        <is>
          <t>Vendido</t>
        </is>
      </c>
      <c r="D43" s="4" t="inlineStr">
        <is>
          <t>19</t>
        </is>
      </c>
      <c r="E43" s="5" t="inlineStr">
        <is>
          <t>46.500,00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=HYPERLINK("https://leilaoonline.net/lote/detalhe/113368", "033")</f>
      </c>
      <c r="B44" s="4" t="s">
        <f>=HYPERLINK("https://leilaoonline.net/lote/detalhe/113368", "Empilhadeira hyster H80j Capacidade 4 toneladas ")</f>
      </c>
      <c r="C44" s="4" t="inlineStr">
        <is>
          <t>Vendido</t>
        </is>
      </c>
      <c r="D44" s="4" t="inlineStr">
        <is>
          <t>33</t>
        </is>
      </c>
      <c r="E44" s="5" t="inlineStr">
        <is>
          <t>41.000,00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=HYPERLINK("https://leilaoonline.net/lote/detalhe/113739", "034")</f>
      </c>
      <c r="B45" s="4" t="s">
        <f>=HYPERLINK("https://leilaoonline.net/lote/detalhe/113739", "Exaustor Industrial")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=HYPERLINK("https://leilaoonline.net/lote/detalhe/113369", "035")</f>
      </c>
      <c r="B46" s="4" t="s">
        <f>=HYPERLINK("https://leilaoonline.net/lote/detalhe/113369", "Empilhadeira  Clark CMP50SD Capacidade 5 toneladas ano 2009")</f>
      </c>
      <c r="C46" s="4" t="inlineStr">
        <is>
          <t>Não vendido</t>
        </is>
      </c>
      <c r="D46" s="4" t="inlineStr">
        <is>
          <t>5</t>
        </is>
      </c>
      <c r="E46" s="5" t="inlineStr">
        <is>
          <t>42.000,00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=HYPERLINK("https://leilaoonline.net/lote/detalhe/113370", "036")</f>
      </c>
      <c r="B47" s="4" t="s">
        <f>=HYPERLINK("https://leilaoonline.net/lote/detalhe/113370", " Patrol/ motoniveladora cat 120B motor 6 cilindros")</f>
      </c>
      <c r="C47" s="4" t="inlineStr">
        <is>
          <t>Vendido</t>
        </is>
      </c>
      <c r="D47" s="4" t="inlineStr">
        <is>
          <t>32</t>
        </is>
      </c>
      <c r="E47" s="5" t="inlineStr">
        <is>
          <t>25.500,00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=HYPERLINK("https://leilaoonline.net/lote/detalhe/113372", "037")</f>
      </c>
      <c r="B48" s="4" t="s">
        <f>=HYPERLINK("https://leilaoonline.net/lote/detalhe/113372", "[vídeo] Empilhadeira Hyster - XL80 Diesel Motor Maxion")</f>
      </c>
      <c r="C48" s="4" t="inlineStr">
        <is>
          <t>Não vendido</t>
        </is>
      </c>
      <c r="D48" s="4" t="inlineStr">
        <is>
          <t>26</t>
        </is>
      </c>
      <c r="E48" s="5" t="inlineStr">
        <is>
          <t>37.500,00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=HYPERLINK("https://leilaoonline.net/lote/detalhe/113373", "038")</f>
      </c>
      <c r="B49" s="4" t="s">
        <f>=HYPERLINK("https://leilaoonline.net/lote/detalhe/113373", " Rolo compactador  Dynapac cg 11")</f>
      </c>
      <c r="C49" s="4" t="inlineStr">
        <is>
          <t>Vendido</t>
        </is>
      </c>
      <c r="D49" s="4" t="inlineStr">
        <is>
          <t>26</t>
        </is>
      </c>
      <c r="E49" s="5" t="inlineStr">
        <is>
          <t>10.000,00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=HYPERLINK("https://leilaoonline.net/lote/detalhe/113747", "040")</f>
      </c>
      <c r="B50" s="4" t="s">
        <f>=HYPERLINK("https://leilaoonline.net/lote/detalhe/113747", "Baú Melosa com conjunto Hidráulico 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=HYPERLINK("https://leilaoonline.net/lote/detalhe/113750", "041")</f>
      </c>
      <c r="B51" s="4" t="s">
        <f>=HYPERLINK("https://leilaoonline.net/lote/detalhe/113750", "Compactador usimeca 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6.000,00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=HYPERLINK("https://leilaoonline.net/lote/detalhe/113751", "042")</f>
      </c>
      <c r="B52" s="4" t="s">
        <f>=HYPERLINK("https://leilaoonline.net/lote/detalhe/113751", "Moinho de martelo 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=HYPERLINK("https://leilaoonline.net/lote/detalhe/113752", "043")</f>
      </c>
      <c r="B53" s="4" t="s">
        <f>=HYPERLINK("https://leilaoonline.net/lote/detalhe/113752", "Moinho de martelo - desmontado")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5.500,00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=HYPERLINK("https://leilaoonline.net/lote/detalhe/113371", "044")</f>
      </c>
      <c r="B54" s="4" t="s">
        <f>=HYPERLINK("https://leilaoonline.net/lote/detalhe/113371", "Tupia superior invicta ru50 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1.500,00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=HYPERLINK("https://leilaoonline.net/lote/detalhe/113753", "045")</f>
      </c>
      <c r="B55" s="4" t="s">
        <f>=HYPERLINK("https://leilaoonline.net/lote/detalhe/113753", "Bomba industrial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=HYPERLINK("https://leilaoonline.net/lote/detalhe/113351", "047")</f>
      </c>
      <c r="B56" s="4" t="s">
        <f>=HYPERLINK("https://leilaoonline.net/lote/detalhe/113351", "[vídeo]  Caminhão MB 1935 - 1990/1991 - Funcionando")</f>
      </c>
      <c r="C56" s="4" t="inlineStr">
        <is>
          <t>Não vendido</t>
        </is>
      </c>
      <c r="D56" s="4" t="inlineStr">
        <is>
          <t>67</t>
        </is>
      </c>
      <c r="E56" s="5" t="inlineStr">
        <is>
          <t>65.500,00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=HYPERLINK("https://leilaoonline.net/lote/detalhe/113341", "048")</f>
      </c>
      <c r="B57" s="4" t="s">
        <f>=HYPERLINK("https://leilaoonline.net/lote/detalhe/113341", " Capinadeira industrial")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=HYPERLINK("https://leilaoonline.net/lote/detalhe/114270", "049")</f>
      </c>
      <c r="B58" s="4" t="s">
        <f>=HYPERLINK("https://leilaoonline.net/lote/detalhe/114270", "VW Saveiro 1.8 - 2001 - Direção hidráulica - 2021 pago.")</f>
      </c>
      <c r="C58" s="4" t="inlineStr">
        <is>
          <t>Não vendido</t>
        </is>
      </c>
      <c r="D58" s="4" t="inlineStr">
        <is>
          <t>5</t>
        </is>
      </c>
      <c r="E58" s="5" t="inlineStr">
        <is>
          <t>12.000,00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=HYPERLINK("https://leilaoonline.net/lote/detalhe/114502", "050")</f>
      </c>
      <c r="B59" s="4" t="s">
        <f>=HYPERLINK("https://leilaoonline.net/lote/detalhe/114502", "[ Vídeo ] Empilhadeira Clark 2006 ")</f>
      </c>
      <c r="C59" s="4" t="inlineStr">
        <is>
          <t>Não vendido</t>
        </is>
      </c>
      <c r="D59" s="4" t="inlineStr">
        <is>
          <t>7</t>
        </is>
      </c>
      <c r="E59" s="5" t="inlineStr">
        <is>
          <t>48.000,00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=HYPERLINK("https://leilaoonline.net/lote/detalhe/114942", "051")</f>
      </c>
      <c r="B60" s="4" t="s">
        <f>=HYPERLINK("https://leilaoonline.net/lote/detalhe/114942", "Conjunto Secador e Aquecedor de Ar industrial")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35.500,00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=HYPERLINK("https://leilaoonline.net/lote/detalhe/115131", "052")</f>
      </c>
      <c r="B61" s="4" t="s">
        <f>=HYPERLINK("https://leilaoonline.net/lote/detalhe/115131", "Fiat Uno Mille Economy - 2012/2013")</f>
      </c>
      <c r="C61" s="4" t="inlineStr">
        <is>
          <t>Não vendido</t>
        </is>
      </c>
      <c r="D61" s="4" t="inlineStr">
        <is>
          <t>3</t>
        </is>
      </c>
      <c r="E61" s="5" t="inlineStr">
        <is>
          <t>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=HYPERLINK("https://leilaoonline.net/lote/detalhe/115332", "053")</f>
      </c>
      <c r="B62" s="4" t="s">
        <f>=HYPERLINK("https://leilaoonline.net/lote/detalhe/115332", "[vídeo] Audi A4 2.0T - 2011/2012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=HYPERLINK("https://leilaoonline.net/lote/detalhe/115333", "054")</f>
      </c>
      <c r="B63" s="4" t="s">
        <f>=HYPERLINK("https://leilaoonline.net/lote/detalhe/115333", "Chevrolet D-40 - Direção Hidráulica. - 1990 ")</f>
      </c>
      <c r="C63" s="4" t="inlineStr">
        <is>
          <t>Vendido</t>
        </is>
      </c>
      <c r="D63" s="4" t="inlineStr">
        <is>
          <t>35</t>
        </is>
      </c>
      <c r="E63" s="5" t="inlineStr">
        <is>
          <t>32.000,00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=HYPERLINK("https://leilaoonline.net/lote/detalhe/115334", "055")</f>
      </c>
      <c r="B64" s="4" t="s">
        <f>=HYPERLINK("https://leilaoonline.net/lote/detalhe/115334", "Chevrolet Kadett Hatch GL 2.0 MPFi 1996")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=HYPERLINK("https://leilaoonline.net/lote/detalhe/115335", "056")</f>
      </c>
      <c r="B65" s="4" t="s">
        <f>=HYPERLINK("https://leilaoonline.net/lote/detalhe/115335", "Retífica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=HYPERLINK("https://leilaoonline.net/lote/detalhe/115336", "057")</f>
      </c>
      <c r="B66" s="4" t="s">
        <f>=HYPERLINK("https://leilaoonline.net/lote/detalhe/115336", "Guilhotina Mecânica 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=HYPERLINK("https://leilaoonline.net/lote/detalhe/115339", "058")</f>
      </c>
      <c r="B67" s="4" t="s">
        <f>=HYPERLINK("https://leilaoonline.net/lote/detalhe/115339", "Peugeot 207 HB XR 2008/2009 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8.000,00</t>
        </is>
      </c>
      <c r="F6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2026-09-03T07:31:50.00Z</dcterms:created>
  <dc:creator>Tellks Tecnologia</dc:creator>
  <cp:revision>0</cp:revision>
</cp:coreProperties>
</file>