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CARGO 2628 • IVECO TRAKKER • M.BENZ L 1519 • VECTRA ELITE • VW/UP • COROLLA SEG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=HYPERLINK("https://leilaoonline.net/lote/detalhe/108599", "022")</f>
      </c>
      <c r="B11" s="4" t="s">
        <f>=HYPERLINK("https://leilaoonline.net/lote/detalhe/108599", "CHEVROLET/S10 LS DS4 4X4; 2017/2018; BRANCA; DIESEL - FUNCIONANDO - FROTA 686")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110.000,00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=HYPERLINK("https://leilaoonline.net/lote/detalhe/109574", "091")</f>
      </c>
      <c r="B12" s="4" t="s">
        <f>=HYPERLINK("https://leilaoonline.net/lote/detalhe/109574", "NISSAN MARCH 10S; 2018/2019; BRANCA; ALCO./GASOL. - FUNCIONANDO - FROTA 724")</f>
      </c>
      <c r="C12" s="4" t="inlineStr">
        <is>
          <t>Vendido</t>
        </is>
      </c>
      <c r="D12" s="4" t="inlineStr">
        <is>
          <t>39</t>
        </is>
      </c>
      <c r="E12" s="5" t="inlineStr">
        <is>
          <t>37.000,00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=HYPERLINK("https://leilaoonline.net/lote/detalhe/109575", "092")</f>
      </c>
      <c r="B13" s="4" t="s">
        <f>=HYPERLINK("https://leilaoonline.net/lote/detalhe/109575", "FIAT/STRADA WORKING; 2015/2016; BRANCA; ALCO./GASOL. - FUNCIONANDO - FROTA 754")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23.500,00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=HYPERLINK("https://leilaoonline.net/lote/detalhe/109576", "093")</f>
      </c>
      <c r="B14" s="4" t="s">
        <f>=HYPERLINK("https://leilaoonline.net/lote/detalhe/109576", "FIAT/STRADA WORKING; 2015/2016; BRANCA; ALCO./GASOL. - FUNCIONANDO - FROTA H65")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=HYPERLINK("https://leilaoonline.net/lote/detalhe/109577", "094")</f>
      </c>
      <c r="B15" s="4" t="s">
        <f>=HYPERLINK("https://leilaoonline.net/lote/detalhe/109577", "VW/SAVEIRO CS ST MB; 2016/2016; BRANCA; ALCO./GASOL. - FUNCIONANDO - FROTA 186")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38.500,00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=HYPERLINK("https://leilaoonline.net/lote/detalhe/109578", "095")</f>
      </c>
      <c r="B16" s="4" t="s">
        <f>=HYPERLINK("https://leilaoonline.net/lote/detalhe/109578", "NISSAN MARCH 10S; 2018/2019; BRANCA; ALCO./GASOL. - FUNCIONANDO - FROTA 014")</f>
      </c>
      <c r="C16" s="4" t="inlineStr">
        <is>
          <t>Vendido</t>
        </is>
      </c>
      <c r="D16" s="4" t="inlineStr">
        <is>
          <t>43</t>
        </is>
      </c>
      <c r="E16" s="5" t="inlineStr">
        <is>
          <t>39.000,00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=HYPERLINK("https://leilaoonline.net/lote/detalhe/109579", "096")</f>
      </c>
      <c r="B17" s="4" t="s">
        <f>=HYPERLINK("https://leilaoonline.net/lote/detalhe/109579", "NISSAN MARCH 10S; 2018/2019; BRANCA; ALCO./GASOL. - FUNCIONANDO - FROTA 952")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33.000,00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=HYPERLINK("https://leilaoonline.net/lote/detalhe/109581", "097")</f>
      </c>
      <c r="B18" s="4" t="s">
        <f>=HYPERLINK("https://leilaoonline.net/lote/detalhe/109581", "NISSAN MARCH 10S; 2018/2019; BRANCA; ALCO./GASOL. - FUNCIONANDO - FROTA 755")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31.000,00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=HYPERLINK("https://leilaoonline.net/lote/detalhe/109582", "098")</f>
      </c>
      <c r="B19" s="4" t="s">
        <f>=HYPERLINK("https://leilaoonline.net/lote/detalhe/109582", "FIAT MOBI LIKE; 2018/2019; BRANCA; ALCO./GASOL. - FUNCIONANDO - FROTA 944")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28.000,00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=HYPERLINK("https://leilaoonline.net/lote/detalhe/109584", "099")</f>
      </c>
      <c r="B20" s="4" t="s">
        <f>=HYPERLINK("https://leilaoonline.net/lote/detalhe/109584", "NISSAN MARCH 10S; 2018/2019; BRANCA; ALCO./GASOL. - FUNCIONANDO - FROTA 143")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=HYPERLINK("https://leilaoonline.net/lote/detalhe/108602", "100")</f>
      </c>
      <c r="B21" s="4" t="s">
        <f>=HYPERLINK("https://leilaoonline.net/lote/detalhe/108602", "CAMINHÃO FORD/F600 CARROCERIA ABERTA; 1976/1976; BRANCO; DIESEL - FUNCIONANDO - FROTA A71")</f>
      </c>
      <c r="C21" s="4" t="inlineStr">
        <is>
          <t>Venda condicional</t>
        </is>
      </c>
      <c r="D21" s="4" t="inlineStr">
        <is>
          <t>42</t>
        </is>
      </c>
      <c r="E21" s="5" t="inlineStr">
        <is>
          <t>26.500,00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=HYPERLINK("https://leilaoonline.net/lote/detalhe/108603", "101")</f>
      </c>
      <c r="B22" s="4" t="s">
        <f>=HYPERLINK("https://leilaoonline.net/lote/detalhe/108603", "CAMINHÃO FORD/CARGO 2628 E BETONEIRA; 2009/2010; BRANCA; DIESEL - FUNCIONANDO - FROTA C45")</f>
      </c>
      <c r="C22" s="4" t="inlineStr">
        <is>
          <t>Não vendido</t>
        </is>
      </c>
      <c r="D22" s="4" t="inlineStr">
        <is>
          <t>44</t>
        </is>
      </c>
      <c r="E22" s="5" t="inlineStr">
        <is>
          <t>117.500,00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=HYPERLINK("https://leilaoonline.net/lote/detalhe/108604", "102")</f>
      </c>
      <c r="B23" s="4" t="s">
        <f>=HYPERLINK("https://leilaoonline.net/lote/detalhe/108604", "CAMINHÃO IVECO TRAKKER 720T42TN; 2009/2010; BRANCA; DIESEL - FROTA G68")</f>
      </c>
      <c r="C23" s="4" t="inlineStr">
        <is>
          <t>Venda condicional</t>
        </is>
      </c>
      <c r="D23" s="4" t="inlineStr">
        <is>
          <t>31</t>
        </is>
      </c>
      <c r="E23" s="5" t="inlineStr">
        <is>
          <t>66.250,00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=HYPERLINK("https://leilaoonline.net/lote/detalhe/108605", "103")</f>
      </c>
      <c r="B24" s="4" t="s">
        <f>=HYPERLINK("https://leilaoonline.net/lote/detalhe/108605", "CAMINHÃO M.BENZ L 1519; 1981/1982; BRANCA; DIESEL; CARROCERIA ABERTA - FUNCIONANDO - FROTA 485.                 ")</f>
      </c>
      <c r="C24" s="4" t="inlineStr">
        <is>
          <t>Venda condicional</t>
        </is>
      </c>
      <c r="D24" s="4" t="inlineStr">
        <is>
          <t>29</t>
        </is>
      </c>
      <c r="E24" s="5" t="inlineStr">
        <is>
          <t>40.000,00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=HYPERLINK("https://leilaoonline.net/lote/detalhe/108600", "104")</f>
      </c>
      <c r="B25" s="4" t="s">
        <f>=HYPERLINK("https://leilaoonline.net/lote/detalhe/108600", "VW/POLO CL AD; 2019/2019; PRETO; ALCO./GASOL.; AUTOMÁTICO - FUNCIONANDO - FROTA J13")</f>
      </c>
      <c r="C25" s="4" t="inlineStr">
        <is>
          <t>Não vendido</t>
        </is>
      </c>
      <c r="D25" s="4" t="inlineStr">
        <is>
          <t>36</t>
        </is>
      </c>
      <c r="E25" s="5" t="inlineStr">
        <is>
          <t>59.800,00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=HYPERLINK("https://leilaoonline.net/lote/detalhe/108606", "107")</f>
      </c>
      <c r="B26" s="4" t="s">
        <f>=HYPERLINK("https://leilaoonline.net/lote/detalhe/108606", "CAMINHÃO FORD/CARGO 1722 CN; 2011/2012; BRANCO; DIESEL; COM COMPACTADOR DE LIXO - FUNCIONANDO")</f>
      </c>
      <c r="C26" s="4" t="inlineStr">
        <is>
          <t>Não vendido</t>
        </is>
      </c>
      <c r="D26" s="4" t="inlineStr">
        <is>
          <t>43</t>
        </is>
      </c>
      <c r="E26" s="5" t="inlineStr">
        <is>
          <t>92.000,00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=HYPERLINK("https://leilaoonline.net/lote/detalhe/108598", "108")</f>
      </c>
      <c r="B27" s="4" t="s">
        <f>=HYPERLINK("https://leilaoonline.net/lote/detalhe/108598", "BMW 328I 3A51; 2013/2014; BRANCO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44.500,00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=HYPERLINK("https://leilaoonline.net/lote/detalhe/109647", "109")</f>
      </c>
      <c r="B28" s="4" t="s">
        <f>=HYPERLINK("https://leilaoonline.net/lote/detalhe/109647", "I/PEUGEOT 408 ALLURE; 2011/2012; PRATA; ALCO./GASOL. - FUNCIONANDO - FROTA C78")</f>
      </c>
      <c r="C28" s="4" t="inlineStr">
        <is>
          <t>Vendido</t>
        </is>
      </c>
      <c r="D28" s="4" t="inlineStr">
        <is>
          <t>14</t>
        </is>
      </c>
      <c r="E28" s="5" t="inlineStr">
        <is>
          <t>16.500,00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=HYPERLINK("https://leilaoonline.net/lote/detalhe/109648", "110")</f>
      </c>
      <c r="B29" s="4" t="s">
        <f>=HYPERLINK("https://leilaoonline.net/lote/detalhe/109648", "CITROEN C3 GLX 14 FLEX; 2009/2010; PRETA; ALCO./GASOL. - FUNCIONANDO - FROTA 634.")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13.500,00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=HYPERLINK("https://leilaoonline.net/lote/detalhe/109649", "111")</f>
      </c>
      <c r="B30" s="4" t="s">
        <f>=HYPERLINK("https://leilaoonline.net/lote/detalhe/109649", "FORD F75; CARGA CAMINHONETE; 1976/1976; AZUL; GASOLINA - FUNCIONANDO - FROTA A82")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12.500,00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=HYPERLINK("https://leilaoonline.net/lote/detalhe/108608", "115")</f>
      </c>
      <c r="B31" s="4" t="s">
        <f>=HYPERLINK("https://leilaoonline.net/lote/detalhe/108608", "CITROEN/JUMPER M33M 2.3; 2016/2017; BRANCA; DIESEL - FUNCIONANDO - FROTA 730")</f>
      </c>
      <c r="C31" s="4" t="inlineStr">
        <is>
          <t>Venda condicional</t>
        </is>
      </c>
      <c r="D31" s="4" t="inlineStr">
        <is>
          <t>14</t>
        </is>
      </c>
      <c r="E31" s="5" t="inlineStr">
        <is>
          <t>40.500,00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=HYPERLINK("https://leilaoonline.net/lote/detalhe/108607", "200")</f>
      </c>
      <c r="B32" s="4" t="s">
        <f>=HYPERLINK("https://leilaoonline.net/lote/detalhe/108607", "GM/BLAZER ADVANTAGE; 2009/2010; PRETA; ALCO./GASOL. - FUNCIONANDO - FROTA D58")</f>
      </c>
      <c r="C32" s="4" t="inlineStr">
        <is>
          <t>Não vendido</t>
        </is>
      </c>
      <c r="D32" s="4" t="inlineStr">
        <is>
          <t>13</t>
        </is>
      </c>
      <c r="E32" s="5" t="inlineStr">
        <is>
          <t>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=HYPERLINK("https://leilaoonline.net/lote/detalhe/108610", "228")</f>
      </c>
      <c r="B33" s="4" t="s">
        <f>=HYPERLINK("https://leilaoonline.net/lote/detalhe/108610", "GM/BLAZER COLINA; 2004/2005; BRANCA; GASOLINA - FROTA F58")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=HYPERLINK("https://leilaoonline.net/lote/detalhe/108609", "237")</f>
      </c>
      <c r="B34" s="4" t="s">
        <f>=HYPERLINK("https://leilaoonline.net/lote/detalhe/108609", "VECTRA ELITE; AUTOMÁTICO; 2010/2011; PRETO; BANCOS DE COURO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17.250,00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=HYPERLINK("https://leilaoonline.net/lote/detalhe/108618", "241")</f>
      </c>
      <c r="B35" s="4" t="s">
        <f>=HYPERLINK("https://leilaoonline.net/lote/detalhe/108618", "JTA/SUZUKI BANDIT 650; 2011/2011; CINZA; GASOLINA - FROTA E22")</f>
      </c>
      <c r="C35" s="4" t="inlineStr">
        <is>
          <t>Não vendido</t>
        </is>
      </c>
      <c r="D35" s="4" t="inlineStr">
        <is>
          <t>27</t>
        </is>
      </c>
      <c r="E35" s="5" t="inlineStr">
        <is>
          <t>15.000,00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=HYPERLINK("https://leilaoonline.net/lote/detalhe/108611", "253")</f>
      </c>
      <c r="B36" s="4" t="s">
        <f>=HYPERLINK("https://leilaoonline.net/lote/detalhe/108611", " veja vídeo - ONIBUS M.BENZ/INDUSCAR FOZ U, ANO 2010/2010 CAP 31 P - FUNCIONANDO")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9.500,00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=HYPERLINK("https://leilaoonline.net/lote/detalhe/108612", "254")</f>
      </c>
      <c r="B37" s="4" t="s">
        <f>=HYPERLINK("https://leilaoonline.net/lote/detalhe/108612", "ÔNIBUS M.BENZ/INDUSCAR APACHE U, ANO 2010/2010 CAP 26 P - FUNCIONANDO")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7.250,00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=HYPERLINK("https://leilaoonline.net/lote/detalhe/108617", "255")</f>
      </c>
      <c r="B38" s="4" t="s">
        <f>=HYPERLINK("https://leilaoonline.net/lote/detalhe/108617", "HONDA/CIVIC LX; 2002/2002; PRETO - FUNCIONANDO - FROTA 92")</f>
      </c>
      <c r="C38" s="4" t="inlineStr">
        <is>
          <t>Venda condicional</t>
        </is>
      </c>
      <c r="D38" s="4" t="inlineStr">
        <is>
          <t>4</t>
        </is>
      </c>
      <c r="E38" s="5" t="inlineStr">
        <is>
          <t>11.500,00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=HYPERLINK("https://leilaoonline.net/lote/detalhe/108613", "256")</f>
      </c>
      <c r="B39" s="4" t="s">
        <f>=HYPERLINK("https://leilaoonline.net/lote/detalhe/108613", "RENAULT/SANDERO STEPWAY; 2010/2010 - FUNCIONANDO")</f>
      </c>
      <c r="C39" s="4" t="inlineStr">
        <is>
          <t>Venda condicional</t>
        </is>
      </c>
      <c r="D39" s="4" t="inlineStr">
        <is>
          <t>23</t>
        </is>
      </c>
      <c r="E39" s="5" t="inlineStr">
        <is>
          <t>16.000,00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=HYPERLINK("https://leilaoonline.net/lote/detalhe/108614", "259")</f>
      </c>
      <c r="B40" s="4" t="s">
        <f>=HYPERLINK("https://leilaoonline.net/lote/detalhe/108614", "VW/UP MOVE MB TSI; 2015/2016; PRETO; ALCO./GASOL. - FUNCIONANDO - FROTA J64")</f>
      </c>
      <c r="C40" s="4" t="inlineStr">
        <is>
          <t>Venda condicional</t>
        </is>
      </c>
      <c r="D40" s="4" t="inlineStr">
        <is>
          <t>16</t>
        </is>
      </c>
      <c r="E40" s="5" t="inlineStr">
        <is>
          <t>30.000,00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=HYPERLINK("https://leilaoonline.net/lote/detalhe/108616", "265")</f>
      </c>
      <c r="B41" s="4" t="s">
        <f>=HYPERLINK("https://leilaoonline.net/lote/detalhe/108616", "TOYOTA/COROLLA SEG18VVT; 2003/2003; PRETA; GASOLINA - FUNCIONANDO - FROTA F72")</f>
      </c>
      <c r="C41" s="4" t="inlineStr">
        <is>
          <t>Venda condicional</t>
        </is>
      </c>
      <c r="D41" s="4" t="inlineStr">
        <is>
          <t>15</t>
        </is>
      </c>
      <c r="E41" s="5" t="inlineStr">
        <is>
          <t>21.000,00</t>
        </is>
      </c>
      <c r="F4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2026-04-14T20:19:38.00Z</dcterms:created>
  <dc:creator>Tellks Tecnologia</dc:creator>
  <cp:revision>0</cp:revision>
</cp:coreProperties>
</file>