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MBNEZ CLA 250 • F250 XLT 2010 • CIVIC EXL 20 • FIT 18 • KICKS 20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=HYPERLINK("https://leilaoonline.net/lote/detalhe/108509", "097")</f>
      </c>
      <c r="B11" s="4" t="s">
        <f>=HYPERLINK("https://leilaoonline.net/lote/detalhe/108509", "FORD/F250 XLT F22; 2009/2010; PRETA; DIESEL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=HYPERLINK("https://leilaoonline.net/lote/detalhe/108507", "098")</f>
      </c>
      <c r="B12" s="4" t="s">
        <f>=HYPERLINK("https://leilaoonline.net/lote/detalhe/108507", "veja o vídeo!! FIAT/STRADA ADVENT FLEX; 2012/2012; VERMELHA; ALCO./GASOL. - FUNCIONANDO")</f>
      </c>
      <c r="C12" s="4" t="inlineStr">
        <is>
          <t>Vendido</t>
        </is>
      </c>
      <c r="D12" s="4" t="inlineStr">
        <is>
          <t>71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=HYPERLINK("https://leilaoonline.net/lote/detalhe/109380", "110")</f>
      </c>
      <c r="B13" s="4" t="s">
        <f>=HYPERLINK("https://leilaoonline.net/lote/detalhe/109380", "FIAT/UNO VIVACE 1.0; 2015/2016; BRANCA; ALCO./GASOL.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=HYPERLINK("https://leilaoonline.net/lote/detalhe/108515", "113")</f>
      </c>
      <c r="B14" s="4" t="s">
        <f>=HYPERLINK("https://leilaoonline.net/lote/detalhe/108515", "VW/NOVA SAVEIRO RB MBVS; 2016/2017; BRANCA; ALCO./GASOL. - FUNCIONANDO - FROTA B83")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=HYPERLINK("https://leilaoonline.net/lote/detalhe/108516", "114")</f>
      </c>
      <c r="B15" s="4" t="s">
        <f>=HYPERLINK("https://leilaoonline.net/lote/detalhe/108516", "HONDA/CIVIC EXL CVT 2.0; 2020/2020; PRATA; ALCO./GASOL. - APROX. 9.500KM - FUNCIONANDO - IPVA 2020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67.984,00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=HYPERLINK("https://leilaoonline.net/lote/detalhe/109450", "115")</f>
      </c>
      <c r="B16" s="4" t="s">
        <f>=HYPERLINK("https://leilaoonline.net/lote/detalhe/109450", "VW/VIRTUS CL AD; 2018/2018; CINZA;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53.900,00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=HYPERLINK("https://leilaoonline.net/lote/detalhe/109379", "116")</f>
      </c>
      <c r="B17" s="4" t="s">
        <f>=HYPERLINK("https://leilaoonline.net/lote/detalhe/109379", "veja o vídeo!! I/FIAT SIENA EL FLEX; 2010/2010; PRETA; ALCO./GASOL. - FUNCIONANDO")</f>
      </c>
      <c r="C17" s="4" t="inlineStr">
        <is>
          <t>Vendido</t>
        </is>
      </c>
      <c r="D17" s="4" t="inlineStr">
        <is>
          <t>24</t>
        </is>
      </c>
      <c r="E17" s="5" t="inlineStr">
        <is>
          <t>16.750,00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=HYPERLINK("https://leilaoonline.net/lote/detalhe/109416", "117")</f>
      </c>
      <c r="B18" s="4" t="s">
        <f>=HYPERLINK("https://leilaoonline.net/lote/detalhe/109416", "veja o vídeo!! HONDA/FIT LX FLEX; 2013/2013; CINZA; ALCO./GASOL.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=HYPERLINK("https://leilaoonline.net/lote/detalhe/108520", "120")</f>
      </c>
      <c r="B19" s="4" t="s">
        <f>=HYPERLINK("https://leilaoonline.net/lote/detalhe/108520", "veja o vídeo!! HONDA/FIT LX CVT; 2017/2018; PRATA; ALCO./GASOL. - FUNCIONANDO - APROX. 35.000KM")</f>
      </c>
      <c r="C19" s="4" t="inlineStr">
        <is>
          <t>Vendido</t>
        </is>
      </c>
      <c r="D19" s="4" t="inlineStr">
        <is>
          <t>55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=HYPERLINK("https://leilaoonline.net/lote/detalhe/109695", "126")</f>
      </c>
      <c r="B20" s="4" t="s">
        <f>=HYPERLINK("https://leilaoonline.net/lote/detalhe/109695",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=HYPERLINK("https://leilaoonline.net/lote/detalhe/108512", "130")</f>
      </c>
      <c r="B21" s="4" t="s">
        <f>=HYPERLINK("https://leilaoonline.net/lote/detalhe/108512", "veja o vídeo!! HONDA/FIT LX FLEX; 2013/2014; CINZA; ALCO./GASOL. - FUNCIONANDO - IPVA 2021 PAGO")</f>
      </c>
      <c r="C21" s="4" t="inlineStr">
        <is>
          <t>Vendido</t>
        </is>
      </c>
      <c r="D21" s="4" t="inlineStr">
        <is>
          <t>42</t>
        </is>
      </c>
      <c r="E21" s="5" t="inlineStr">
        <is>
          <t>40.750,00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=HYPERLINK("https://leilaoonline.net/lote/detalhe/109696", "135")</f>
      </c>
      <c r="B22" s="4" t="s">
        <f>=HYPERLINK("https://leilaoonline.net/lote/detalhe/109696", "veja o vídeo!! CHEVROLET/ONIX 1.4AT LTZ; 2018/2018; CINZA; ALCO./GASOL. - APROX. 28.738KM - FUNCIONANDO")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=HYPERLINK("https://leilaoonline.net/lote/detalhe/109644", "140")</f>
      </c>
      <c r="B23" s="4" t="s">
        <f>=HYPERLINK("https://leilaoonline.net/lote/detalhe/109644", "TOYOTA/YARIS SD XL 15 AT; 2019/2019; PRATA; ALCO./GASOL.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=HYPERLINK("https://leilaoonline.net/lote/detalhe/109702", "142")</f>
      </c>
      <c r="B24" s="4" t="s">
        <f>=HYPERLINK("https://leilaoonline.net/lote/detalhe/109702", "FIAT/DOBLO ELX FLEX; 2006/2006; PRATA; ALCO./GASOL. - FUNCIONANDO")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18.500,00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=HYPERLINK("https://leilaoonline.net/lote/detalhe/109663", "143")</f>
      </c>
      <c r="B25" s="4" t="s">
        <f>=HYPERLINK("https://leilaoonline.net/lote/detalhe/109663", "VW/SAVEIRO SUNSET 1.8; 1993/1994; PRETA; ALCOOL - FUNCIONANDO")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14.500,00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=HYPERLINK("https://leilaoonline.net/lote/detalhe/109643", "150")</f>
      </c>
      <c r="B26" s="4" t="s">
        <f>=HYPERLINK("https://leilaoonline.net/lote/detalhe/109643", "FIAT/STRADA HD WK CC E; 2018/2018; BRANCA; ALCO./GASOL.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=HYPERLINK("https://leilaoonline.net/lote/detalhe/109684", "160")</f>
      </c>
      <c r="B27" s="4" t="s">
        <f>=HYPERLINK("https://leilaoonline.net/lote/detalhe/109684", "veja o vídeo!! I/NISSAN TIIDA 18SL FLEX; 2011/2012; PRATA;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22.067,00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=HYPERLINK("https://leilaoonline.net/lote/detalhe/109645", "170")</f>
      </c>
      <c r="B28" s="4" t="s">
        <f>=HYPERLINK("https://leilaoonline.net/lote/detalhe/109645", "veja o vídeo!! HONDA/CITY EXL CVT; 2015/2015; CINZA; ALCO./GASOL. - FUNCIONANDO")</f>
      </c>
      <c r="C28" s="4" t="inlineStr">
        <is>
          <t>Vendido</t>
        </is>
      </c>
      <c r="D28" s="4" t="inlineStr">
        <is>
          <t>33</t>
        </is>
      </c>
      <c r="E28" s="5" t="inlineStr">
        <is>
          <t>44.300,00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=HYPERLINK("https://leilaoonline.net/lote/detalhe/109170", "199")</f>
      </c>
      <c r="B29" s="4" t="s">
        <f>=HYPERLINK("https://leilaoonline.net/lote/detalhe/109170", "veja o vídeo!! FORD/KA SE 1.0 HA C; 2018/2019; PRATA; ALCO./GASOL. - FUNCIONANDO")</f>
      </c>
      <c r="C29" s="4" t="inlineStr">
        <is>
          <t>Vendido</t>
        </is>
      </c>
      <c r="D29" s="4" t="inlineStr">
        <is>
          <t>38</t>
        </is>
      </c>
      <c r="E29" s="5" t="inlineStr">
        <is>
          <t>34.250,00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=HYPERLINK("https://leilaoonline.net/lote/detalhe/109641", "200")</f>
      </c>
      <c r="B30" s="4" t="s">
        <f>=HYPERLINK("https://leilaoonline.net/lote/detalhe/109641", "GM/ASTRA GL 1.8; 2000/2000; CINZA;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=HYPERLINK("https://leilaoonline.net/lote/detalhe/108511", "201")</f>
      </c>
      <c r="B31" s="4" t="s">
        <f>=HYPERLINK("https://leilaoonline.net/lote/detalhe/108511", "veja o vídeo!! I/M.BENZ CLA250 4M; 2014/2015; CINZA; GASOLINA - FUNCIONANDO")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84.750,00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=HYPERLINK("https://leilaoonline.net/lote/detalhe/109558", "210")</f>
      </c>
      <c r="B32" s="4" t="s">
        <f>=HYPERLINK("https://leilaoonline.net/lote/detalhe/109558", "veja o vídeo!! I/PEUGEOT 307SD 20S A FL; 2006/2007; PRATA; GASOLINA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=HYPERLINK("https://leilaoonline.net/lote/detalhe/109168", "212")</f>
      </c>
      <c r="B33" s="4" t="s">
        <f>=HYPERLINK("https://leilaoonline.net/lote/detalhe/109168", "FIAT/ARGO DRIVE 1.0; 2019/2020; BRANCA; ALCO./GASOL.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=HYPERLINK("https://leilaoonline.net/lote/detalhe/109699", "213")</f>
      </c>
      <c r="B34" s="4" t="s">
        <f>=HYPERLINK("https://leilaoonline.net/lote/detalhe/109699", "CHEVROLET/ONIX 1.4AT LTE; 2017/2018; CINZA;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38.500,00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=HYPERLINK("https://leilaoonline.net/lote/detalhe/109573", "214")</f>
      </c>
      <c r="B35" s="4" t="s">
        <f>=HYPERLINK("https://leilaoonline.net/lote/detalhe/109573", "veja o vídeo!! I/AUDI A4 2.0TFSI; 2012/2013; PRETA; GASOLINA - APROX. 53.762KM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=HYPERLINK("https://leilaoonline.net/lote/detalhe/109169", "215")</f>
      </c>
      <c r="B36" s="4" t="s">
        <f>=HYPERLINK("https://leilaoonline.net/lote/detalhe/109169", "veja o vídeo!! FORD/ECOSPORT XLT1.6FLEX; 2008/2008;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=HYPERLINK("https://leilaoonline.net/lote/detalhe/108529", "216")</f>
      </c>
      <c r="B37" s="4" t="s">
        <f>=HYPERLINK("https://leilaoonline.net/lote/detalhe/108529", "veja o vídeo!! FIAT/IDEA ELX FLEX; 2007/2008; PRATA; ALCO./GASOL. - FUNCIONANDO")</f>
      </c>
      <c r="C37" s="4" t="inlineStr">
        <is>
          <t>Não vendido</t>
        </is>
      </c>
      <c r="D37" s="4" t="inlineStr">
        <is>
          <t>57</t>
        </is>
      </c>
      <c r="E37" s="5" t="inlineStr">
        <is>
          <t>17.250,00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=HYPERLINK("https://leilaoonline.net/lote/detalhe/108532", "217")</f>
      </c>
      <c r="B38" s="4" t="s">
        <f>=HYPERLINK("https://leilaoonline.net/lote/detalhe/108532", "I/HONDA CITY EX FLEX; 2012/2013; PRETA;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=HYPERLINK("https://leilaoonline.net/lote/detalhe/108527", "218")</f>
      </c>
      <c r="B39" s="4" t="s">
        <f>=HYPERLINK("https://leilaoonline.net/lote/detalhe/108527", "veja o vídeo!! I/FORD FOCUS 1.6L HA; 2004/2005; PRATA; GASOLINA - FUNCIONANDO")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=HYPERLINK("https://leilaoonline.net/lote/detalhe/108535", "219")</f>
      </c>
      <c r="B40" s="4" t="s">
        <f>=HYPERLINK("https://leilaoonline.net/lote/detalhe/108535", "veja o vídeo!! NISSAN/KICKS SV CVT; 2019/2020; PRETA; ALCO./GASOL. - APROX. 23.000KM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63.900,00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=HYPERLINK("https://leilaoonline.net/lote/detalhe/108530", "220")</f>
      </c>
      <c r="B41" s="4" t="s">
        <f>=HYPERLINK("https://leilaoonline.net/lote/detalhe/108530", "VW/GOL 1.0; 2007/2008; PRETA;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=HYPERLINK("https://leilaoonline.net/lote/detalhe/108533", "222")</f>
      </c>
      <c r="B42" s="4" t="s">
        <f>=HYPERLINK("https://leilaoonline.net/lote/detalhe/108533", "FIAT/PUNTO ESSENCE 1.6; 2012/2013; PRETA; ALCO./GASOL. - FUNCIONANDO")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=HYPERLINK("https://leilaoonline.net/lote/detalhe/108534", "223")</f>
      </c>
      <c r="B43" s="4" t="s">
        <f>=HYPERLINK("https://leilaoonline.net/lote/detalhe/108534", "veja o vídeo!! CITROEN/XSARA PICASSOGXA; 2004/2004; VERMELHA;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=HYPERLINK("https://leilaoonline.net/lote/detalhe/109559", "224")</f>
      </c>
      <c r="B44" s="4" t="s">
        <f>=HYPERLINK("https://leilaoonline.net/lote/detalhe/109559", " veja o vídeo!! HONDA/FIT EX; 2008/2008; BRANCA; GASOLINA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=HYPERLINK("https://leilaoonline.net/lote/detalhe/108526", "225")</f>
      </c>
      <c r="B45" s="4" t="s">
        <f>=HYPERLINK("https://leilaoonline.net/lote/detalhe/108526", "I/FORD FOCUS 1.6L HA; 2004/2004; PRATA; GASOLINA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=HYPERLINK("https://leilaoonline.net/lote/detalhe/108525", "226")</f>
      </c>
      <c r="B46" s="4" t="s">
        <f>=HYPERLINK("https://leilaoonline.net/lote/detalhe/108525", "veja o vídeo!! I/DODGE JOURNEY SXT; 2009/2010; PRATA;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=HYPERLINK("https://leilaoonline.net/lote/detalhe/108522", "227")</f>
      </c>
      <c r="B47" s="4" t="s">
        <f>=HYPERLINK("https://leilaoonline.net/lote/detalhe/108522", "veja o vídeo!! MOTO SCOOTER ELÉTRICA 2000WTS (NOVA, SEM USO)")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7.250,00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=HYPERLINK("https://leilaoonline.net/lote/detalhe/109698", "228")</f>
      </c>
      <c r="B48" s="4" t="s">
        <f>=HYPERLINK("https://leilaoonline.net/lote/detalhe/109698", "VW/SAVEIRO CD CROSS  MA; 2014/2015; AZUL; ALCO./GASOL. - FUNCIONANDO")</f>
      </c>
      <c r="C48" s="4" t="inlineStr">
        <is>
          <t>Não vendido</t>
        </is>
      </c>
      <c r="D48" s="4" t="inlineStr">
        <is>
          <t>56</t>
        </is>
      </c>
      <c r="E48" s="5" t="inlineStr">
        <is>
          <t>42.700,00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=HYPERLINK("https://leilaoonline.net/lote/detalhe/109703", "229")</f>
      </c>
      <c r="B49" s="4" t="s">
        <f>=HYPERLINK("https://leilaoonline.net/lote/detalhe/109703", "GM/MONZA GL; 1994/1994; VERMELHA; GASOLINA - FUNCIONANDO")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6.850,00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=HYPERLINK("https://leilaoonline.net/lote/detalhe/108551", "230")</f>
      </c>
      <c r="B50" s="4" t="s">
        <f>=HYPERLINK("https://leilaoonline.net/lote/detalhe/108551", "PEUGEOT/207PASSION XS; 2010/2011; PRATA; ALCO./GASOL.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10.750,00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=HYPERLINK("https://leilaoonline.net/lote/detalhe/109561", "231")</f>
      </c>
      <c r="B51" s="4" t="s">
        <f>=HYPERLINK("https://leilaoonline.net/lote/detalhe/109561", "FIAT/UNO 1.6 MPI; 1995/1995; AZUL; GASOLINA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=HYPERLINK("https://leilaoonline.net/lote/detalhe/109700", "232")</f>
      </c>
      <c r="B52" s="4" t="s">
        <f>=HYPERLINK("https://leilaoonline.net/lote/detalhe/109700", "veja o vídeo!! CHEVROLET/ONIX 10MT LT1; 2020/2020; PRETA; ALCO./GASOL. - FUNCIONANDO")</f>
      </c>
      <c r="C52" s="4" t="inlineStr">
        <is>
          <t>Não vendido</t>
        </is>
      </c>
      <c r="D52" s="4" t="inlineStr">
        <is>
          <t>78</t>
        </is>
      </c>
      <c r="E52" s="5" t="inlineStr">
        <is>
          <t>52.500,00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=HYPERLINK("https://leilaoonline.net/lote/detalhe/108538", "233")</f>
      </c>
      <c r="B53" s="4" t="s">
        <f>=HYPERLINK("https://leilaoonline.net/lote/detalhe/108538", "veja o vídeo!! RENAULT/MEGANEGT DYN 20A; 2007/2008; PRETA; 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10.350,00</t>
        </is>
      </c>
      <c r="F53" s="4" t="inlineStr">
        <is>
          <t>1150.00</t>
        </is>
      </c>
    </row>
    <row collapsed="false" customFormat="false" customHeight="false" hidden="false" ht="12.1" outlineLevel="0" r="54">
      <c r="A54" s="5" t="s">
        <f>=HYPERLINK("https://leilaoonline.net/lote/detalhe/108539", "234")</f>
      </c>
      <c r="B54" s="4" t="s">
        <f>=HYPERLINK("https://leilaoonline.net/lote/detalhe/108539", "RENAULT/MEGANESD DYN 16; 2007/2008; PRETA; ALCO./GASOL. - FUNCIONANDO")</f>
      </c>
      <c r="C54" s="4" t="inlineStr">
        <is>
          <t>Vendido</t>
        </is>
      </c>
      <c r="D54" s="4" t="inlineStr">
        <is>
          <t>15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=HYPERLINK("https://leilaoonline.net/lote/detalhe/109642", "235")</f>
      </c>
      <c r="B55" s="4" t="s">
        <f>=HYPERLINK("https://leilaoonline.net/lote/detalhe/109642", "VW/GOL CLI; 1995/1995; BRANCA; GASOLINA 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=HYPERLINK("https://leilaoonline.net/lote/detalhe/109704", "236")</f>
      </c>
      <c r="B56" s="4" t="s">
        <f>=HYPERLINK("https://leilaoonline.net/lote/detalhe/109704", "GM/BLAZER ADVANTAGE; 2011/2011; ALCO./GASOL.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=HYPERLINK("https://leilaoonline.net/lote/detalhe/108546", "239")</f>
      </c>
      <c r="B57" s="4" t="s">
        <f>=HYPERLINK("https://leilaoonline.net/lote/detalhe/108546", "veja o vídeo!! VW/GOL GTS; 1993/1994; AZUL; ALCOOL - FUNCIONANDO")</f>
      </c>
      <c r="C57" s="4" t="inlineStr">
        <is>
          <t>Não vendido</t>
        </is>
      </c>
      <c r="D57" s="4" t="inlineStr">
        <is>
          <t>54</t>
        </is>
      </c>
      <c r="E57" s="5" t="inlineStr">
        <is>
          <t>28.000,00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=HYPERLINK("https://leilaoonline.net/lote/detalhe/109705", "240")</f>
      </c>
      <c r="B58" s="4" t="s">
        <f>=HYPERLINK("https://leilaoonline.net/lote/detalhe/109705", "VW/GOL 1.0 GIV; 2009/2010; BRANCO; ALCO./GASOL. - FUNCIONANDO - FROTA 292")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=HYPERLINK("https://leilaoonline.net/lote/detalhe/109733", "241")</f>
      </c>
      <c r="B59" s="4" t="s">
        <f>=HYPERLINK("https://leilaoonline.net/lote/detalhe/109733", "VW/GOL 1.0 GIV; 2009/2010; BRANCO; ALCO./GASOL. - FUNCIONANDO - FROTA 319")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=HYPERLINK("https://leilaoonline.net/lote/detalhe/109780", "242")</f>
      </c>
      <c r="B60" s="4" t="s">
        <f>=HYPERLINK("https://leilaoonline.net/lote/detalhe/109780", "VW/GOL 1.0 GIV; 2010/2011; PRATA; ALCO./GASOL. - FUNCIONANDO - FROTA 278")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=HYPERLINK("https://leilaoonline.net/lote/detalhe/109799", "243")</f>
      </c>
      <c r="B61" s="4" t="s">
        <f>=HYPERLINK("https://leilaoonline.net/lote/detalhe/109799", "CAMINHÃO FORD CARGO 1722 E COM COMPACTADOR DE LIXO; 2009/2009; BRANCA; DIESEL - FROTA 264")</f>
      </c>
      <c r="C61" s="4" t="inlineStr">
        <is>
          <t>Não vendido</t>
        </is>
      </c>
      <c r="D61" s="4" t="inlineStr">
        <is>
          <t>22</t>
        </is>
      </c>
      <c r="E61" s="5" t="inlineStr">
        <is>
          <t>40.500,00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=HYPERLINK("https://leilaoonline.net/lote/detalhe/108547", "251")</f>
      </c>
      <c r="B62" s="4" t="s">
        <f>=HYPERLINK("https://leilaoonline.net/lote/detalhe/108547", "VW/KOMBI; 2010/2010; BRANCA; ALCO./GASOL. - FUNCIONANDO")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=HYPERLINK("https://leilaoonline.net/lote/detalhe/108548", "252")</f>
      </c>
      <c r="B63" s="4" t="s">
        <f>=HYPERLINK("https://leilaoonline.net/lote/detalhe/108548", "VW/KOMBI; 2013/2013; BRANCA; ALCO./GASOL.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=HYPERLINK("https://leilaoonline.net/lote/detalhe/109701", "255")</f>
      </c>
      <c r="B64" s="4" t="s">
        <f>=HYPERLINK("https://leilaoonline.net/lote/detalhe/109701", "FORD/F4000 BOIADEIRA; 1980/1980; BRANCA; DIESEL - FUNCIONANDO")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=HYPERLINK("https://leilaoonline.net/lote/detalhe/109697", "256")</f>
      </c>
      <c r="B65" s="4" t="s">
        <f>=HYPERLINK("https://leilaoonline.net/lote/detalhe/109697", "CAMINHÃO MERCEDES BENZ/710; 1997/1997; BRANCA; DIESEL; TURBINADO; HIDRÁULICO - FUNCIONANDO")</f>
      </c>
      <c r="C65" s="4" t="inlineStr">
        <is>
          <t>Não vendido</t>
        </is>
      </c>
      <c r="D65" s="4" t="inlineStr">
        <is>
          <t>27</t>
        </is>
      </c>
      <c r="E65" s="5" t="inlineStr">
        <is>
          <t>50.000,00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=HYPERLINK("https://leilaoonline.net/lote/detalhe/108556", "257")</f>
      </c>
      <c r="B66" s="4" t="s">
        <f>=HYPERLINK("https://leilaoonline.net/lote/detalhe/108556", "veja o vídeo!! VW/GOL CL; 1988/1988; AZUL; ALCOOL - FUNCIONANDO")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11.500,00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=HYPERLINK("https://leilaoonline.net/lote/detalhe/109656", "258")</f>
      </c>
      <c r="B67" s="4" t="s">
        <f>=HYPERLINK("https://leilaoonline.net/lote/detalhe/109656", "veja o vídeo!! FORD/F4000; 1983/1983; VERMELHA; DIESEL")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33.000,00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=HYPERLINK("https://leilaoonline.net/lote/detalhe/109655", "259")</f>
      </c>
      <c r="B68" s="4" t="s">
        <f>=HYPERLINK("https://leilaoonline.net/lote/detalhe/109655", "CAMINHÃO MERCEDES BENZ L 2219; 1979/1979; GRENA; DIESEL")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=HYPERLINK("https://leilaoonline.net/lote/detalhe/109654", "260")</f>
      </c>
      <c r="B69" s="4" t="s">
        <f>=HYPERLINK("https://leilaoonline.net/lote/detalhe/109654", "veja o vídeo!! JTA/SUZUKI GSXR1000; 2009/2009; BRANCA; GASOLINA; COM ACESSÓRIOS - FUNCIONANDO")</f>
      </c>
      <c r="C69" s="4" t="inlineStr">
        <is>
          <t>Não vendido</t>
        </is>
      </c>
      <c r="D69" s="4" t="inlineStr">
        <is>
          <t>38</t>
        </is>
      </c>
      <c r="E69" s="5" t="inlineStr">
        <is>
          <t>22.000,00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=HYPERLINK("https://leilaoonline.net/lote/detalhe/109650", "261")</f>
      </c>
      <c r="B70" s="4" t="s">
        <f>=HYPERLINK("https://leilaoonline.net/lote/detalhe/109650", "CAMINHÃO 7110; 1990/1990; CINZA; DIESEL; TURBINADO, PLATAFORMA, REDUTOR E ASA DELTA - FUNCIONANDO")</f>
      </c>
      <c r="C70" s="4" t="inlineStr">
        <is>
          <t>Não vendido</t>
        </is>
      </c>
      <c r="D70" s="4" t="inlineStr">
        <is>
          <t>98</t>
        </is>
      </c>
      <c r="E70" s="5" t="inlineStr">
        <is>
          <t>82.000,00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=HYPERLINK("https://leilaoonline.net/lote/detalhe/109652", "262")</f>
      </c>
      <c r="B71" s="4" t="s">
        <f>=HYPERLINK("https://leilaoonline.net/lote/detalhe/109652", "CAMINHONETE F 4000; ANO 1979; MOTOR MWM 226; QUATRO MARCHAS - FUNCIONANDO")</f>
      </c>
      <c r="C71" s="4" t="inlineStr">
        <is>
          <t>Vendido</t>
        </is>
      </c>
      <c r="D71" s="4" t="inlineStr">
        <is>
          <t>57</t>
        </is>
      </c>
      <c r="E71" s="5" t="inlineStr">
        <is>
          <t>31.000,00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=HYPERLINK("https://leilaoonline.net/lote/detalhe/109651", "263")</f>
      </c>
      <c r="B72" s="4" t="s">
        <f>=HYPERLINK("https://leilaoonline.net/lote/detalhe/109651", "CAMINHÃO MERCEDES BENZ/L 1618; 1994/1994; VERMELHA; DIESEL - FUNCIONANDO")</f>
      </c>
      <c r="C72" s="4" t="inlineStr">
        <is>
          <t>Não vendido</t>
        </is>
      </c>
      <c r="D72" s="4" t="inlineStr">
        <is>
          <t>82</t>
        </is>
      </c>
      <c r="E72" s="5" t="inlineStr">
        <is>
          <t>81.000,00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=HYPERLINK("https://leilaoonline.net/lote/detalhe/109653", "264")</f>
      </c>
      <c r="B73" s="4" t="s">
        <f>=HYPERLINK("https://leilaoonline.net/lote/detalhe/109653", "IMP/GM SILVERADO; 1997/1997; BRANCA; DIESEL; TURBO - FUNCIONANDO")</f>
      </c>
      <c r="C73" s="4" t="inlineStr">
        <is>
          <t>Não vendido</t>
        </is>
      </c>
      <c r="D73" s="4" t="inlineStr">
        <is>
          <t>67</t>
        </is>
      </c>
      <c r="E73" s="5" t="inlineStr">
        <is>
          <t>38.100,00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=HYPERLINK("https://leilaoonline.net/lote/detalhe/109657", "265")</f>
      </c>
      <c r="B74" s="4" t="s">
        <f>=HYPERLINK("https://leilaoonline.net/lote/detalhe/109657", "VW/VW FUSCA 1300; 1973/1973; MARROM; GASOLINA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6.250,00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=HYPERLINK("https://leilaoonline.net/lote/detalhe/109658", "266")</f>
      </c>
      <c r="B75" s="4" t="s">
        <f>=HYPERLINK("https://leilaoonline.net/lote/detalhe/109658", "MIA/MITSUBISHI L200 4X2; 1995/1995; PRATA; DIESEL; COM RÁDIO AMADOR - FUNCIONANDO")</f>
      </c>
      <c r="C75" s="4" t="inlineStr">
        <is>
          <t>Não vendido</t>
        </is>
      </c>
      <c r="D75" s="4" t="inlineStr">
        <is>
          <t>50</t>
        </is>
      </c>
      <c r="E75" s="5" t="inlineStr">
        <is>
          <t>25.600,00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=HYPERLINK("https://leilaoonline.net/lote/detalhe/109661", "267")</f>
      </c>
      <c r="B76" s="4" t="s">
        <f>=HYPERLINK("https://leilaoonline.net/lote/detalhe/109661", "CAMINHÃO MERCEDES BENZ L 1313; 1979; VERDE; DIESEL - FUNCIONANDO")</f>
      </c>
      <c r="C76" s="4" t="inlineStr">
        <is>
          <t>Vendido</t>
        </is>
      </c>
      <c r="D76" s="4" t="inlineStr">
        <is>
          <t>46</t>
        </is>
      </c>
      <c r="E76" s="5" t="inlineStr">
        <is>
          <t>50.500,00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=HYPERLINK("https://leilaoonline.net/lote/detalhe/109659", "268")</f>
      </c>
      <c r="B77" s="4" t="s">
        <f>=HYPERLINK("https://leilaoonline.net/lote/detalhe/109659", "CAMINHÃO MERCEDES BENZ 1113; 1969/1969; VERDE; DIESEL - FUNCIONANDO")</f>
      </c>
      <c r="C77" s="4" t="inlineStr">
        <is>
          <t>Não vendido</t>
        </is>
      </c>
      <c r="D77" s="4" t="inlineStr">
        <is>
          <t>42</t>
        </is>
      </c>
      <c r="E77" s="5" t="inlineStr">
        <is>
          <t>25.500,00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=HYPERLINK("https://leilaoonline.net/lote/detalhe/109660", "269")</f>
      </c>
      <c r="B78" s="4" t="s">
        <f>=HYPERLINK("https://leilaoonline.net/lote/detalhe/109660", "CAMINHÃO MERCEDES BENZ/L 1113; 1978/1978; AZUL; DIESEL")</f>
      </c>
      <c r="C78" s="4" t="inlineStr">
        <is>
          <t>Não vendido</t>
        </is>
      </c>
      <c r="D78" s="4" t="inlineStr">
        <is>
          <t>56</t>
        </is>
      </c>
      <c r="E78" s="5" t="inlineStr">
        <is>
          <t>31.500,00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=HYPERLINK("https://leilaoonline.net/lote/detalhe/109694", "270")</f>
      </c>
      <c r="B79" s="4" t="s">
        <f>=HYPERLINK("https://leilaoonline.net/lote/detalhe/109694", "VW/SAVEIRO 1.6 CE; 2011/2011; BRANCA; ALCO./GASOL. - FUNCIONANDO")</f>
      </c>
      <c r="C79" s="4" t="inlineStr">
        <is>
          <t>Não vendido</t>
        </is>
      </c>
      <c r="D79" s="4" t="inlineStr">
        <is>
          <t>36</t>
        </is>
      </c>
      <c r="E79" s="5" t="inlineStr">
        <is>
          <t>24.500,00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2026-05-24T06:01:27.00Z</dcterms:created>
  <dc:creator>Tellks Tecnologia</dc:creator>
  <cp:revision>0</cp:revision>
</cp:coreProperties>
</file>