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TRATORES, ESCAVADEIRAS, RETROESCAVADEIRAS, PEÇAS, PARTES DE MÁQ. PESADAS E CAMINHÕES</t>
        </is>
      </c>
      <c r="C6" s="4"/>
      <c r="D6" s="4"/>
      <c r="E6" s="4"/>
      <c r="F6" s="4"/>
    </row>
    <row collapsed="false" customFormat="false" customHeight="false" hidden="false" ht="12.1" outlineLevel="0" r="7">
      <c r="A7" s="3" t="inlineStr">
        <is>
          <t>Data</t>
        </is>
      </c>
      <c r="B7" s="4" t="inlineStr">
        <is>
          <t>09/12/2021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=HYPERLINK("https://leilaoonline.net/lote/detalhe/107728", "001")</f>
      </c>
      <c r="B11" s="4" t="s">
        <f>=HYPERLINK("https://leilaoonline.net/lote/detalhe/107728",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1</t>
        </is>
      </c>
      <c r="E11" s="5" t="inlineStr">
        <is>
          <t>110.000,00</t>
        </is>
      </c>
      <c r="F11" s="4" t="inlineStr">
        <is>
          <t>250.00</t>
        </is>
      </c>
    </row>
    <row collapsed="false" customFormat="false" customHeight="false" hidden="false" ht="12.1" outlineLevel="0" r="12">
      <c r="A12" s="5" t="s">
        <f>=HYPERLINK("https://leilaoonline.net/lote/detalhe/107760", "002")</f>
      </c>
      <c r="B12" s="4" t="s">
        <f>=HYPERLINK("https://leilaoonline.net/lote/detalhe/107760", "[ VÍDEOS ] Pá Carregadeira Michigan. Transmissão 28000 Clark. Tansmissão aberta para retirar vazamentos, Carrier e engrenagem completos e semi novas.Necessita kit de vedação e discos.")</f>
      </c>
      <c r="C12" s="4" t="inlineStr">
        <is>
          <t>Não vendido</t>
        </is>
      </c>
      <c r="D12" s="4" t="inlineStr">
        <is>
          <t>0</t>
        </is>
      </c>
      <c r="E12" s="5" t="inlineStr">
        <is>
          <t>35.000,00</t>
        </is>
      </c>
      <c r="F12" s="4" t="inlineStr">
        <is>
          <t>500.00</t>
        </is>
      </c>
    </row>
    <row collapsed="false" customFormat="false" customHeight="false" hidden="false" ht="12.1" outlineLevel="0" r="13">
      <c r="A13" s="5" t="s">
        <f>=HYPERLINK("https://leilaoonline.net/lote/detalhe/107738", "003")</f>
      </c>
      <c r="B13" s="4" t="s">
        <f>=HYPERLINK("https://leilaoonline.net/lote/detalhe/107738", "Torre de iluminação estacionária. Funciona. Necessita revisão")</f>
      </c>
      <c r="C13" s="4" t="inlineStr">
        <is>
          <t>Não vendido</t>
        </is>
      </c>
      <c r="D13" s="4" t="inlineStr">
        <is>
          <t>0</t>
        </is>
      </c>
      <c r="E13" s="5" t="inlineStr">
        <is>
          <t>4.000,00</t>
        </is>
      </c>
      <c r="F13" s="4" t="inlineStr">
        <is>
          <t>250.00</t>
        </is>
      </c>
    </row>
    <row collapsed="false" customFormat="false" customHeight="false" hidden="false" ht="12.1" outlineLevel="0" r="14">
      <c r="A14" s="5" t="s">
        <f>=HYPERLINK("https://leilaoonline.net/lote/detalhe/107757", "008")</f>
      </c>
      <c r="B14" s="4" t="s">
        <f>=HYPERLINK("https://leilaoonline.net/lote/detalhe/107757", " Motor estacionário")</f>
      </c>
      <c r="C14" s="4" t="inlineStr">
        <is>
          <t>Vendido</t>
        </is>
      </c>
      <c r="D14" s="4" t="inlineStr">
        <is>
          <t>1</t>
        </is>
      </c>
      <c r="E14" s="5" t="inlineStr">
        <is>
          <t>6.000,00</t>
        </is>
      </c>
      <c r="F14" s="4" t="inlineStr">
        <is>
          <t>200.00</t>
        </is>
      </c>
    </row>
    <row collapsed="false" customFormat="false" customHeight="false" hidden="false" ht="12.1" outlineLevel="0" r="15">
      <c r="A15" s="5" t="s">
        <f>=HYPERLINK("https://leilaoonline.net/lote/detalhe/107761", "010")</f>
      </c>
      <c r="B15" s="4" t="s">
        <f>=HYPERLINK("https://leilaoonline.net/lote/detalhe/107761", " Pá Carregadeira sucateada Zl 60, transmissão mecânica, motor Caterpillar 3306 direta.")</f>
      </c>
      <c r="C15" s="4" t="inlineStr">
        <is>
          <t>Vendido</t>
        </is>
      </c>
      <c r="D15" s="4" t="inlineStr">
        <is>
          <t>1</t>
        </is>
      </c>
      <c r="E15" s="5" t="inlineStr">
        <is>
          <t>35.000,00</t>
        </is>
      </c>
      <c r="F15" s="4" t="inlineStr">
        <is>
          <t>500.00</t>
        </is>
      </c>
    </row>
    <row collapsed="false" customFormat="false" customHeight="false" hidden="false" ht="12.1" outlineLevel="0" r="16">
      <c r="A16" s="5" t="s">
        <f>=HYPERLINK("https://leilaoonline.net/lote/detalhe/107762", "013")</f>
      </c>
      <c r="B16" s="4" t="s">
        <f>=HYPERLINK("https://leilaoonline.net/lote/detalhe/107762", " Trator Komatsu D61 EX. Parou trabalhando, rodante 80%. Motor Cummins, parado há 6 anos.")</f>
      </c>
      <c r="C16" s="4" t="inlineStr">
        <is>
          <t>Não vendido</t>
        </is>
      </c>
      <c r="D16" s="4" t="inlineStr">
        <is>
          <t>0</t>
        </is>
      </c>
      <c r="E16" s="5" t="inlineStr">
        <is>
          <t>150.000,00</t>
        </is>
      </c>
      <c r="F16" s="4" t="inlineStr">
        <is>
          <t>500.00</t>
        </is>
      </c>
    </row>
    <row collapsed="false" customFormat="false" customHeight="false" hidden="false" ht="12.1" outlineLevel="0" r="17">
      <c r="A17" s="5" t="s">
        <f>=HYPERLINK("https://leilaoonline.net/lote/detalhe/107731", "014")</f>
      </c>
      <c r="B17" s="4" t="s">
        <f>=HYPERLINK("https://leilaoonline.net/lote/detalhe/107731", "Peças para escavadeiras de 33 toneladas")</f>
      </c>
      <c r="C17" s="4" t="inlineStr">
        <is>
          <t>Não vendido</t>
        </is>
      </c>
      <c r="D17" s="4" t="inlineStr">
        <is>
          <t>0</t>
        </is>
      </c>
      <c r="E17" s="5" t="inlineStr">
        <is>
          <t>40.000,00</t>
        </is>
      </c>
      <c r="F17" s="4" t="inlineStr">
        <is>
          <t>250.00</t>
        </is>
      </c>
    </row>
    <row collapsed="false" customFormat="false" customHeight="false" hidden="false" ht="12.1" outlineLevel="0" r="18">
      <c r="A18" s="5" t="s">
        <f>=HYPERLINK("https://leilaoonline.net/lote/detalhe/107718", "018")</f>
      </c>
      <c r="B18" s="4" t="s">
        <f>=HYPERLINK("https://leilaoonline.net/lote/detalhe/107718", " Impressora Alys 30 , plotter desativada.")</f>
      </c>
      <c r="C18" s="4" t="inlineStr">
        <is>
          <t>Não vendido</t>
        </is>
      </c>
      <c r="D18" s="4" t="inlineStr">
        <is>
          <t>0</t>
        </is>
      </c>
      <c r="E18" s="5" t="inlineStr">
        <is>
          <t>700,00</t>
        </is>
      </c>
      <c r="F18" s="4" t="inlineStr">
        <is>
          <t>50.00</t>
        </is>
      </c>
    </row>
    <row collapsed="false" customFormat="false" customHeight="false" hidden="false" ht="12.1" outlineLevel="0" r="19">
      <c r="A19" s="5" t="s">
        <f>=HYPERLINK("https://leilaoonline.net/lote/detalhe/110514", "020")</f>
      </c>
      <c r="B19" s="4" t="s">
        <f>=HYPERLINK("https://leilaoonline.net/lote/detalhe/110514", " 01 Pá carregadeira Mod. 821E. Ano 2013. Sucateada.")</f>
      </c>
      <c r="C19" s="4" t="inlineStr">
        <is>
          <t>Não vendido</t>
        </is>
      </c>
      <c r="D19" s="4" t="inlineStr">
        <is>
          <t>0</t>
        </is>
      </c>
      <c r="E19" s="5" t="inlineStr">
        <is>
          <t>18.000,00</t>
        </is>
      </c>
      <c r="F19" s="4" t="inlineStr">
        <is>
          <t>200.00</t>
        </is>
      </c>
    </row>
    <row collapsed="false" customFormat="false" customHeight="false" hidden="false" ht="12.1" outlineLevel="0" r="20">
      <c r="A20" s="5" t="s">
        <f>=HYPERLINK("https://leilaoonline.net/lote/detalhe/110517", "021")</f>
      </c>
      <c r="B20" s="4" t="s">
        <f>=HYPERLINK("https://leilaoonline.net/lote/detalhe/110517", " 01 Escavadeira caterpillar 320C , bomba hidráulica desmontada , motor em perfeito estado,")</f>
      </c>
      <c r="C20" s="4" t="inlineStr">
        <is>
          <t>Não vendido</t>
        </is>
      </c>
      <c r="D20" s="4" t="inlineStr">
        <is>
          <t>0</t>
        </is>
      </c>
      <c r="E20" s="5" t="inlineStr">
        <is>
          <t>79.000,00</t>
        </is>
      </c>
      <c r="F20" s="4" t="inlineStr">
        <is>
          <t>200.00</t>
        </is>
      </c>
    </row>
    <row collapsed="false" customFormat="false" customHeight="false" hidden="false" ht="12.1" outlineLevel="0" r="21">
      <c r="A21" s="5" t="s">
        <f>=HYPERLINK("https://leilaoonline.net/lote/detalhe/110515", "022")</f>
      </c>
      <c r="B21" s="4" t="s">
        <f>=HYPERLINK("https://leilaoonline.net/lote/detalhe/110515", " 1 w-20 B ano 1985 , transmissão clark 28.000")</f>
      </c>
      <c r="C21" s="4" t="inlineStr">
        <is>
          <t>Não vendido</t>
        </is>
      </c>
      <c r="D21" s="4" t="inlineStr">
        <is>
          <t>0</t>
        </is>
      </c>
      <c r="E21" s="5" t="inlineStr">
        <is>
          <t>83.000,00</t>
        </is>
      </c>
      <c r="F21" s="4" t="inlineStr">
        <is>
          <t>200.00</t>
        </is>
      </c>
    </row>
    <row collapsed="false" customFormat="false" customHeight="false" hidden="false" ht="12.1" outlineLevel="0" r="22">
      <c r="A22" s="5" t="s">
        <f>=HYPERLINK("https://leilaoonline.net/lote/detalhe/110518", "023")</f>
      </c>
      <c r="B22" s="4" t="s">
        <f>=HYPERLINK("https://leilaoonline.net/lote/detalhe/110518", " Trator Mod. M65. Ano 1980. Transmissão 15000 (grande ) rodante bom com sapatas ruins. Parou funcionando.")</f>
      </c>
      <c r="C22" s="4" t="inlineStr">
        <is>
          <t>Não vendido</t>
        </is>
      </c>
      <c r="D22" s="4" t="inlineStr">
        <is>
          <t>0</t>
        </is>
      </c>
      <c r="E22" s="5" t="inlineStr">
        <is>
          <t>116.000,00</t>
        </is>
      </c>
      <c r="F22" s="4" t="inlineStr">
        <is>
          <t>200.00</t>
        </is>
      </c>
    </row>
    <row collapsed="false" customFormat="false" customHeight="false" hidden="false" ht="12.1" outlineLevel="0" r="23">
      <c r="A23" s="5" t="s">
        <f>=HYPERLINK("https://leilaoonline.net/lote/detalhe/110519", "024")</f>
      </c>
      <c r="B23" s="4" t="s">
        <f>=HYPERLINK("https://leilaoonline.net/lote/detalhe/110519", "Motoniveladora Mod. 140C")</f>
      </c>
      <c r="C23" s="4" t="inlineStr">
        <is>
          <t>Não vendido</t>
        </is>
      </c>
      <c r="D23" s="4" t="inlineStr">
        <is>
          <t>0</t>
        </is>
      </c>
      <c r="E23" s="5" t="inlineStr">
        <is>
          <t>34.000,00</t>
        </is>
      </c>
      <c r="F23" s="4" t="inlineStr">
        <is>
          <t>200.00</t>
        </is>
      </c>
    </row>
    <row collapsed="false" customFormat="false" customHeight="false" hidden="false" ht="12.1" outlineLevel="0" r="24">
      <c r="A24" s="5" t="s">
        <f>=HYPERLINK("https://leilaoonline.net/lote/detalhe/110516", "025")</f>
      </c>
      <c r="B24" s="4" t="s">
        <f>=HYPERLINK("https://leilaoonline.net/lote/detalhe/110516", " 1 320 B caterpillar máquina operacional, falta rodante")</f>
      </c>
      <c r="C24" s="4" t="inlineStr">
        <is>
          <t>Não vendido</t>
        </is>
      </c>
      <c r="D24" s="4" t="inlineStr">
        <is>
          <t>0</t>
        </is>
      </c>
      <c r="E24" s="5" t="inlineStr">
        <is>
          <t>76.000,00</t>
        </is>
      </c>
      <c r="F24" s="4" t="inlineStr">
        <is>
          <t>200.00</t>
        </is>
      </c>
    </row>
    <row collapsed="false" customFormat="false" customHeight="false" hidden="false" ht="12.1" outlineLevel="0" r="25">
      <c r="A25" s="5" t="s">
        <f>=HYPERLINK("https://leilaoonline.net/lote/detalhe/110520", "026")</f>
      </c>
      <c r="B25" s="4" t="s">
        <f>=HYPERLINK("https://leilaoonline.net/lote/detalhe/110520", " 1 Motor Scania   caixas de marchas , fora de estrada R22")</f>
      </c>
      <c r="C25" s="4" t="inlineStr">
        <is>
          <t>Não vendido</t>
        </is>
      </c>
      <c r="D25" s="4" t="inlineStr">
        <is>
          <t>0</t>
        </is>
      </c>
      <c r="E25" s="5" t="inlineStr">
        <is>
          <t>6.500,00</t>
        </is>
      </c>
      <c r="F25" s="4" t="inlineStr">
        <is>
          <t>200.00</t>
        </is>
      </c>
    </row>
    <row collapsed="false" customFormat="false" customHeight="false" hidden="false" ht="12.1" outlineLevel="0" r="26">
      <c r="A26" s="5" t="s">
        <f>=HYPERLINK("https://leilaoonline.net/lote/detalhe/110521", "027")</f>
      </c>
      <c r="B26" s="4" t="s">
        <f>=HYPERLINK("https://leilaoonline.net/lote/detalhe/110521", "Pá Carregadeira Caterpillar. Mod. 962 H. Ano 2007. Operacional")</f>
      </c>
      <c r="C26" s="4" t="inlineStr">
        <is>
          <t>Não vendido</t>
        </is>
      </c>
      <c r="D26" s="4" t="inlineStr">
        <is>
          <t>0</t>
        </is>
      </c>
      <c r="E26" s="5" t="inlineStr">
        <is>
          <t>305.000,00</t>
        </is>
      </c>
      <c r="F26" s="4" t="inlineStr">
        <is>
          <t>200.00</t>
        </is>
      </c>
    </row>
    <row collapsed="false" customFormat="false" customHeight="false" hidden="false" ht="12.1" outlineLevel="0" r="27">
      <c r="A27" s="5" t="s">
        <f>=HYPERLINK("https://leilaoonline.net/lote/detalhe/110526", "028")</f>
      </c>
      <c r="B27" s="4" t="s">
        <f>=HYPERLINK("https://leilaoonline.net/lote/detalhe/110526", "Empilhadeira Hyster. Mod 155. Torre completa")</f>
      </c>
      <c r="C27" s="4" t="inlineStr">
        <is>
          <t>Não vendido</t>
        </is>
      </c>
      <c r="D27" s="4" t="inlineStr">
        <is>
          <t>0</t>
        </is>
      </c>
      <c r="E27" s="5" t="inlineStr">
        <is>
          <t>38.000,00</t>
        </is>
      </c>
      <c r="F27" s="4" t="inlineStr">
        <is>
          <t>250.00</t>
        </is>
      </c>
    </row>
    <row collapsed="false" customFormat="false" customHeight="false" hidden="false" ht="12.1" outlineLevel="0" r="28">
      <c r="A28" s="5" t="s">
        <f>=HYPERLINK("https://leilaoonline.net/lote/detalhe/110527", "029")</f>
      </c>
      <c r="B28" s="4" t="s">
        <f>=HYPERLINK("https://leilaoonline.net/lote/detalhe/110527", "Empilhadeira Yale a diesel")</f>
      </c>
      <c r="C28" s="4" t="inlineStr">
        <is>
          <t>Não vendido</t>
        </is>
      </c>
      <c r="D28" s="4" t="inlineStr">
        <is>
          <t>0</t>
        </is>
      </c>
      <c r="E28" s="5" t="inlineStr">
        <is>
          <t>36.000,00</t>
        </is>
      </c>
      <c r="F28" s="4" t="inlineStr">
        <is>
          <t>250.00</t>
        </is>
      </c>
    </row>
    <row collapsed="false" customFormat="false" customHeight="false" hidden="false" ht="12.1" outlineLevel="0" r="29">
      <c r="A29" s="5" t="s">
        <f>=HYPERLINK("https://leilaoonline.net/lote/detalhe/107720", "080")</f>
      </c>
      <c r="B29" s="4" t="s">
        <f>=HYPERLINK("https://leilaoonline.net/lote/detalhe/107720", " Círculo e buldozer da motoniveladora SANY 190.  Eixo dianteiro motoniveladora SANY,190,suporte do círculo,tander do lado direito completo,escarificador completo.  Semi eixos: caminhões e barras direcionais para motonilevadoras")</f>
      </c>
      <c r="C29" s="4" t="inlineStr">
        <is>
          <t>Não vendido</t>
        </is>
      </c>
      <c r="D29" s="4" t="inlineStr">
        <is>
          <t>0</t>
        </is>
      </c>
      <c r="E29" s="5" t="inlineStr">
        <is>
          <t>6.000,00</t>
        </is>
      </c>
      <c r="F29" s="4" t="inlineStr">
        <is>
          <t>250.00</t>
        </is>
      </c>
    </row>
    <row collapsed="false" customFormat="false" customHeight="false" hidden="false" ht="12.1" outlineLevel="0" r="30">
      <c r="A30" s="5" t="s">
        <f>=HYPERLINK("https://leilaoonline.net/lote/detalhe/107759", "201")</f>
      </c>
      <c r="B30" s="4" t="s">
        <f>=HYPERLINK("https://leilaoonline.net/lote/detalhe/107759", " Pá Carregadeira Caterpillar. Mod. 966R. Transmissão canadense Mecânica. Ano 1987. Operacional ")</f>
      </c>
      <c r="C30" s="4" t="inlineStr">
        <is>
          <t>Não vendido</t>
        </is>
      </c>
      <c r="D30" s="4" t="inlineStr">
        <is>
          <t>0</t>
        </is>
      </c>
      <c r="E30" s="5" t="inlineStr">
        <is>
          <t>75.000,00</t>
        </is>
      </c>
      <c r="F30" s="4" t="inlineStr">
        <is>
          <t>500.00</t>
        </is>
      </c>
    </row>
    <row collapsed="false" customFormat="false" customHeight="false" hidden="false" ht="12.1" outlineLevel="0" r="31">
      <c r="A31" s="5" t="s">
        <f>=HYPERLINK("https://leilaoonline.net/lote/detalhe/107769", "203")</f>
      </c>
      <c r="B31" s="4" t="s">
        <f>=HYPERLINK("https://leilaoonline.net/lote/detalhe/107769", " Trator cbt 1105 direção hidráulica , operacional (ref. 18)")</f>
      </c>
      <c r="C31" s="4" t="inlineStr">
        <is>
          <t>Vendido</t>
        </is>
      </c>
      <c r="D31" s="4" t="inlineStr">
        <is>
          <t>1</t>
        </is>
      </c>
      <c r="E31" s="5" t="inlineStr">
        <is>
          <t>17.000,00</t>
        </is>
      </c>
      <c r="F31" s="4" t="inlineStr">
        <is>
          <t>500.00</t>
        </is>
      </c>
    </row>
    <row collapsed="false" customFormat="false" customHeight="false" hidden="false" ht="12.1" outlineLevel="0" r="32">
      <c r="A32" s="5" t="s">
        <f>=HYPERLINK("https://leilaoonline.net/lote/detalhe/107764", "504")</f>
      </c>
      <c r="B32" s="4" t="s">
        <f>=HYPERLINK("https://leilaoonline.net/lote/detalhe/107764", " Pá Carregadeira Volvo L70. Para desmanche")</f>
      </c>
      <c r="C32" s="4" t="inlineStr">
        <is>
          <t>Não vendido</t>
        </is>
      </c>
      <c r="D32" s="4" t="inlineStr">
        <is>
          <t>0</t>
        </is>
      </c>
      <c r="E32" s="5" t="inlineStr">
        <is>
          <t>50.000,00</t>
        </is>
      </c>
      <c r="F32"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2026-04-14T20:18:25.00Z</dcterms:created>
  <dc:creator>Tellks Tecnologia</dc:creator>
  <cp:revision>0</cp:revision>
</cp:coreProperties>
</file>