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Caminhões • Colhedoras • Retroesc. • Guindastes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=HYPERLINK("https://leilaoonline.net/lote/detalhe/103372", "002")</f>
      </c>
      <c r="B11" s="4" t="s">
        <f>=HYPERLINK("https://leilaoonline.net/lote/detalhe/103372", "RETROESCAVADEIRA FIATALLIS; ANO 1994")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41.000,00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=HYPERLINK("https://leilaoonline.net/lote/detalhe/103370", "003")</f>
      </c>
      <c r="B12" s="4" t="s">
        <f>=HYPERLINK("https://leilaoonline.net/lote/detalhe/103370", "5 PÁS CARREGADEIRA, VOLVO L90F, CAT 962 G e 962 H")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185.000,00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=HYPERLINK("https://leilaoonline.net/lote/detalhe/104452", "004")</f>
      </c>
      <c r="B13" s="4" t="s">
        <f>=HYPERLINK("https://leilaoonline.net/lote/detalhe/104452", "PÁ CARREGADEIRA W7 E; SEM IDENTIFICAÇÃO DE ANO")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=HYPERLINK("https://leilaoonline.net/lote/detalhe/103371", "005")</f>
      </c>
      <c r="B14" s="4" t="s">
        <f>=HYPERLINK("https://leilaoonline.net/lote/detalhe/103371", "veja o vídeo!! COLHEDORA 35/20; ANO 2011 -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53.500,00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=HYPERLINK("https://leilaoonline.net/lote/detalhe/103375", "006")</f>
      </c>
      <c r="B15" s="4" t="s">
        <f>=HYPERLINK("https://leilaoonline.net/lote/detalhe/103375", "VALMET 885; TRAÇADO; COM CARREGADEIRA DE CANA E LENHA; BOCA GIRATÓRIA; ANO 1990")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64.750,00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=HYPERLINK("https://leilaoonline.net/lote/detalhe/103378", "008")</f>
      </c>
      <c r="B16" s="4" t="s">
        <f>=HYPERLINK("https://leilaoonline.net/lote/detalhe/103378", "VW/KOMBI PICK UP; 1979/1980; BRANCA; GASOLINA - FUNCIONANDO")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=HYPERLINK("https://leilaoonline.net/lote/detalhe/104341", "009")</f>
      </c>
      <c r="B17" s="4" t="s">
        <f>=HYPERLINK("https://leilaoonline.net/lote/detalhe/104341", "IMP/GM SILVERADO; 1997/1997; BRANCA; DIESEL; TURBO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=HYPERLINK("https://leilaoonline.net/lote/detalhe/103374", "010")</f>
      </c>
      <c r="B18" s="4" t="s">
        <f>=HYPERLINK("https://leilaoonline.net/lote/detalhe/103374", "VW/VW FUSCA 1300; 1973/1973; MARROM; GASOLINA 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=HYPERLINK("https://leilaoonline.net/lote/detalhe/104449", "011")</f>
      </c>
      <c r="B19" s="4" t="s">
        <f>=HYPERLINK("https://leilaoonline.net/lote/detalhe/104449", "CAMINHÃO M. BENZ L 1518; 1987/1987; BRANCA; DIESEL; TURBINADO, HIDRÁULICO E REDUZIDO - FUNCIONANDO")</f>
      </c>
      <c r="C19" s="4" t="inlineStr">
        <is>
          <t>Não vendido</t>
        </is>
      </c>
      <c r="D19" s="4" t="inlineStr">
        <is>
          <t>94</t>
        </is>
      </c>
      <c r="E19" s="5" t="inlineStr">
        <is>
          <t>56.500,00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=HYPERLINK("https://leilaoonline.net/lote/detalhe/103377", "012")</f>
      </c>
      <c r="B20" s="4" t="s">
        <f>=HYPERLINK("https://leilaoonline.net/lote/detalhe/103377",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81</t>
        </is>
      </c>
      <c r="E20" s="5" t="inlineStr">
        <is>
          <t>52.000,00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=HYPERLINK("https://leilaoonline.net/lote/detalhe/104342", "013")</f>
      </c>
      <c r="B21" s="4" t="s">
        <f>=HYPERLINK("https://leilaoonline.net/lote/detalhe/104342", "MIA/MITSUBISHI L200 4X2; 1995/1995; PRATA; DIESEL; COM RÁDIO AMADOR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=HYPERLINK("https://leilaoonline.net/lote/detalhe/104468", "014")</f>
      </c>
      <c r="B22" s="4" t="s">
        <f>=HYPERLINK("https://leilaoonline.net/lote/detalhe/104468", "CAMINHÃO MERCEDES BENZ/L 1618; 1994/1994; VERMELHA; DIESEL - FUNCIONANDO")</f>
      </c>
      <c r="C22" s="4" t="inlineStr">
        <is>
          <t>Não vendido</t>
        </is>
      </c>
      <c r="D22" s="4" t="inlineStr">
        <is>
          <t>78</t>
        </is>
      </c>
      <c r="E22" s="5" t="inlineStr">
        <is>
          <t>91.000,00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=HYPERLINK("https://leilaoonline.net/lote/detalhe/104510", "015")</f>
      </c>
      <c r="B23" s="4" t="s">
        <f>=HYPERLINK("https://leilaoonline.net/lote/detalhe/104510", "TRATOR MASSEY FERGUSSON; MODELO 55X; ANO 1971 -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=HYPERLINK("https://leilaoonline.net/lote/detalhe/103384", "016")</f>
      </c>
      <c r="B24" s="4" t="s">
        <f>=HYPERLINK("https://leilaoonline.net/lote/detalhe/103384", "TRATOR MASSEY FERGUSSON 265; ORIGINAL; ANO APROXIMADO 1978")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=HYPERLINK("https://leilaoonline.net/lote/detalhe/103393", "017")</f>
      </c>
      <c r="B25" s="4" t="s">
        <f>=HYPERLINK("https://leilaoonline.net/lote/detalhe/103393", "TRATOR MASSEY FERGUSSON 275; ANO 93; 3 ALAVANCAS")</f>
      </c>
      <c r="C25" s="4" t="inlineStr">
        <is>
          <t>Não vendido</t>
        </is>
      </c>
      <c r="D25" s="4" t="inlineStr">
        <is>
          <t>93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=HYPERLINK("https://leilaoonline.net/lote/detalhe/104509", "018")</f>
      </c>
      <c r="B26" s="4" t="s">
        <f>=HYPERLINK("https://leilaoonline.net/lote/detalhe/104509", "TRATOR MASSEY FERGUSSON 250; ANO 1976 - FUNCIONANDO")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=HYPERLINK("https://leilaoonline.net/lote/detalhe/103391", "019")</f>
      </c>
      <c r="B27" s="4" t="s">
        <f>=HYPERLINK("https://leilaoonline.net/lote/detalhe/103391", "TRATOR FORD 5610; ANO 1986; DIREÇÃO ELETROSTÁTICA - FUNCIONANDO")</f>
      </c>
      <c r="C27" s="4" t="inlineStr">
        <is>
          <t>Vendido</t>
        </is>
      </c>
      <c r="D27" s="4" t="inlineStr">
        <is>
          <t>65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=HYPERLINK("https://leilaoonline.net/lote/detalhe/103385", "020")</f>
      </c>
      <c r="B28" s="4" t="s">
        <f>=HYPERLINK("https://leilaoonline.net/lote/detalhe/103385", "TRATOR FORD 8830; ANO 2000; TRAÇADO; HIDRÁULICO TRASEIRO; TOMADA DE FORÇA - FUNCIONANDO")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75.250,00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=HYPERLINK("https://leilaoonline.net/lote/detalhe/103388", "021")</f>
      </c>
      <c r="B29" s="4" t="s">
        <f>=HYPERLINK("https://leilaoonline.net/lote/detalhe/103388", "TRATOR MASSEY FERGUSSON 65X; ANO 69/70")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=HYPERLINK("https://leilaoonline.net/lote/detalhe/103381", "022")</f>
      </c>
      <c r="B30" s="4" t="s">
        <f>=HYPERLINK("https://leilaoonline.net/lote/detalhe/103381", "TRATOR FORD 8830; ANO 1998; TRAÇADO; SEM O BARRAMENTO HIDRÁULICO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57.250,00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=HYPERLINK("https://leilaoonline.net/lote/detalhe/103392", "023")</f>
      </c>
      <c r="B31" s="4" t="s">
        <f>=HYPERLINK("https://leilaoonline.net/lote/detalhe/103392", "TRATOR MASSEY FERGUSSON 65X; ANO 73; 3 MARCHAS")</f>
      </c>
      <c r="C31" s="4" t="inlineStr">
        <is>
          <t>Vendido</t>
        </is>
      </c>
      <c r="D31" s="4" t="inlineStr">
        <is>
          <t>21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=HYPERLINK("https://leilaoonline.net/lote/detalhe/103389", "024")</f>
      </c>
      <c r="B32" s="4" t="s">
        <f>=HYPERLINK("https://leilaoonline.net/lote/detalhe/103389", "TRATOR VALMET MODELO 68; ANO 1982 -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=HYPERLINK("https://leilaoonline.net/lote/detalhe/103386", "025")</f>
      </c>
      <c r="B33" s="4" t="s">
        <f>=HYPERLINK("https://leilaoonline.net/lote/detalhe/103386", "TRATOR FORD MAJOR; SEM ANO DE IDENTIFICAÇÃO")</f>
      </c>
      <c r="C33" s="4" t="inlineStr">
        <is>
          <t>Vendido</t>
        </is>
      </c>
      <c r="D33" s="4" t="inlineStr">
        <is>
          <t>28</t>
        </is>
      </c>
      <c r="E33" s="5" t="inlineStr">
        <is>
          <t>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=HYPERLINK("https://leilaoonline.net/lote/detalhe/103387", "026")</f>
      </c>
      <c r="B34" s="4" t="s">
        <f>=HYPERLINK("https://leilaoonline.net/lote/detalhe/103387", "TRATOR MASSEY FERGUSSON 65X; ANO 1967")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=HYPERLINK("https://leilaoonline.net/lote/detalhe/103390", "027")</f>
      </c>
      <c r="B35" s="4" t="s">
        <f>=HYPERLINK("https://leilaoonline.net/lote/detalhe/103390", "TRATOR FORD 6600; ANO 1978 -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=HYPERLINK("https://leilaoonline.net/lote/detalhe/103383", "028")</f>
      </c>
      <c r="B36" s="4" t="s">
        <f>=HYPERLINK("https://leilaoonline.net/lote/detalhe/103383", "TRATOR VALMET 60 ID.; COM ROÇADEIRA; ANO 1970")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20.250,00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=HYPERLINK("https://leilaoonline.net/lote/detalhe/104450", "029")</f>
      </c>
      <c r="B37" s="4" t="s">
        <f>=HYPERLINK("https://leilaoonline.net/lote/detalhe/104450", "TRATOR VALMET 600D; ANO 1968")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12.250,00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=HYPERLINK("https://leilaoonline.net/lote/detalhe/103382", "030")</f>
      </c>
      <c r="B38" s="4" t="s">
        <f>=HYPERLINK("https://leilaoonline.net/lote/detalhe/103382", "TRATOR VALMET 62 ID.; CAFEEIRO; ANO 76")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=HYPERLINK("https://leilaoonline.net/lote/detalhe/103395", "031")</f>
      </c>
      <c r="B39" s="4" t="s">
        <f>=HYPERLINK("https://leilaoonline.net/lote/detalhe/103395", "TRATOR CBT 8440; COM DIREÇÃO HIDRÁULICA; ANO 1986")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=HYPERLINK("https://leilaoonline.net/lote/detalhe/104431", "032")</f>
      </c>
      <c r="B40" s="4" t="s">
        <f>=HYPERLINK("https://leilaoonline.net/lote/detalhe/104431", "MICRO TRATOR; ANO 2011; COM PARTIDA ELÉTRICA; MODELO ZT 15 CV; DIESEL; MARCA KAWASHIMA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=HYPERLINK("https://leilaoonline.net/lote/detalhe/103397", "033")</f>
      </c>
      <c r="B41" s="4" t="s">
        <f>=HYPERLINK("https://leilaoonline.net/lote/detalhe/103397", "TRATOR VALMET 60 ID.; ANO 1970")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=HYPERLINK("https://leilaoonline.net/lote/detalhe/104340", "034")</f>
      </c>
      <c r="B42" s="4" t="s">
        <f>=HYPERLINK("https://leilaoonline.net/lote/detalhe/104340", "TRATOR CBT; SEM ANO DE IDENTIFICAÇÃO; MOTOR MERCEDES")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9.800,00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=HYPERLINK("https://leilaoonline.net/lote/detalhe/103402", "035")</f>
      </c>
      <c r="B43" s="4" t="s">
        <f>=HYPERLINK("https://leilaoonline.net/lote/detalhe/103402", "MASSEY FERGUSSON 65X; ANO 73 -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=HYPERLINK("https://leilaoonline.net/lote/detalhe/103404", "036")</f>
      </c>
      <c r="B44" s="4" t="s">
        <f>=HYPERLINK("https://leilaoonline.net/lote/detalhe/103404", "TRATOR VALMET; ANO 82 - FUNCIONANDO")</f>
      </c>
      <c r="C44" s="4" t="inlineStr">
        <is>
          <t>Não vendido</t>
        </is>
      </c>
      <c r="D44" s="4" t="inlineStr">
        <is>
          <t>37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=HYPERLINK("https://leilaoonline.net/lote/detalhe/104451", "037")</f>
      </c>
      <c r="B45" s="4" t="s">
        <f>=HYPERLINK("https://leilaoonline.net/lote/detalhe/104451", "CBT 2600; ANO 1984; TRAÇADO; DIREÇÃO HIDRÁULICA; COM COMPRESSOR DE AR PARA ENCHER CILINDROS DE COMANDO; HIDRÁULICO COM PISTÃO - FUNCIONANDO")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=HYPERLINK("https://leilaoonline.net/lote/detalhe/103394", "039")</f>
      </c>
      <c r="B46" s="4" t="s">
        <f>=HYPERLINK("https://leilaoonline.net/lote/detalhe/103394", "TRATOR VALMET 60 ID.; ANO 71")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16.000,00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=HYPERLINK("https://leilaoonline.net/lote/detalhe/103399", "040")</f>
      </c>
      <c r="B47" s="4" t="s">
        <f>=HYPERLINK("https://leilaoonline.net/lote/detalhe/103399", "MASSEY FERGUSSON 65X; ANO 1973; EIXO QUADRADO - FUNCIONANDO")</f>
      </c>
      <c r="C47" s="4" t="inlineStr">
        <is>
          <t>Não vendido</t>
        </is>
      </c>
      <c r="D47" s="4" t="inlineStr">
        <is>
          <t>29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=HYPERLINK("https://leilaoonline.net/lote/detalhe/104333", "041")</f>
      </c>
      <c r="B48" s="4" t="s">
        <f>=HYPERLINK("https://leilaoonline.net/lote/detalhe/104333", "SUBSOLADOR 7 HASTES")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2.200,00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=HYPERLINK("https://leilaoonline.net/lote/detalhe/103403", "042")</f>
      </c>
      <c r="B49" s="4" t="s">
        <f>=HYPERLINK("https://leilaoonline.net/lote/detalhe/103403", "MOTOR DE IRRIGAÇÃO; MWM 222; BOMBA WK 100/5 -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=HYPERLINK("https://leilaoonline.net/lote/detalhe/104334", "043")</f>
      </c>
      <c r="B50" s="4" t="s">
        <f>=HYPERLINK("https://leilaoonline.net/lote/detalhe/104334", "GRADE ARADORA 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=HYPERLINK("https://leilaoonline.net/lote/detalhe/103406", "044")</f>
      </c>
      <c r="B51" s="4" t="s">
        <f>=HYPERLINK("https://leilaoonline.net/lote/detalhe/103406", "GRADE ARADORA DE ARRASTO 14 X 28 POLEGADAS; ANO 2021; ESPESSAMENTO 27CM")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=HYPERLINK("https://leilaoonline.net/lote/detalhe/103396", "045")</f>
      </c>
      <c r="B52" s="4" t="s">
        <f>=HYPERLINK("https://leilaoonline.net/lote/detalhe/103396", "ARADO DE QUADRO; 2 DISCOS")</f>
      </c>
      <c r="C52" s="4" t="inlineStr">
        <is>
          <t>Vendido</t>
        </is>
      </c>
      <c r="D52" s="4" t="inlineStr">
        <is>
          <t>18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=HYPERLINK("https://leilaoonline.net/lote/detalhe/104335", "046")</f>
      </c>
      <c r="B53" s="4" t="s">
        <f>=HYPERLINK("https://leilaoonline.net/lote/detalhe/104335", "veja o vídeo!! PULVERIZADOR JACTO; 800L; BARRAS DE 14M DE CONTROLE REMOTO")</f>
      </c>
      <c r="C53" s="4" t="inlineStr">
        <is>
          <t>Não vendido</t>
        </is>
      </c>
      <c r="D53" s="4" t="inlineStr">
        <is>
          <t>42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=HYPERLINK("https://leilaoonline.net/lote/detalhe/103400", "047")</f>
      </c>
      <c r="B54" s="4" t="s">
        <f>=HYPERLINK("https://leilaoonline.net/lote/detalhe/103400", "ESCARIFICADOR; 5 HASTES; LARGO")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3.700,00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=HYPERLINK("https://leilaoonline.net/lote/detalhe/103401", "048")</f>
      </c>
      <c r="B55" s="4" t="s">
        <f>=HYPERLINK("https://leilaoonline.net/lote/detalhe/103401", "GRADE ARADORA; 20 DISCOS X 26; TRANSPORTE NO HIDRÁULICO")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=HYPERLINK("https://leilaoonline.net/lote/detalhe/103405", "049")</f>
      </c>
      <c r="B56" s="4" t="s">
        <f>=HYPERLINK("https://leilaoonline.net/lote/detalhe/103405", "GRADE ARADORA; 14 DISCOS X 26")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4.000,00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=HYPERLINK("https://leilaoonline.net/lote/detalhe/103409", "050")</f>
      </c>
      <c r="B57" s="4" t="s">
        <f>=HYPERLINK("https://leilaoonline.net/lote/detalhe/103409", "RECOLHEDORA DE FEIJÃO; MARCA MIAC")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=HYPERLINK("https://leilaoonline.net/lote/detalhe/103408", "051")</f>
      </c>
      <c r="B58" s="4" t="s">
        <f>=HYPERLINK("https://leilaoonline.net/lote/detalhe/103408", "IMPLEMENTOS (2 SUBSOLADORES DE 1 HASTE; 1 DISCADOR DE 2 RUAS; 1 DESFIBRADEIRA SEM MOTORR")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2.500,00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=HYPERLINK("https://leilaoonline.net/lote/detalhe/103414", "052")</f>
      </c>
      <c r="B59" s="4" t="s">
        <f>=HYPERLINK("https://leilaoonline.net/lote/detalhe/103414", "LOTE COM APROX. 13.300 GALÕES DE 10L (LANCE POR UNIDADE)")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4,00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=HYPERLINK("https://leilaoonline.net/lote/detalhe/103415", "053")</f>
      </c>
      <c r="B60" s="4" t="s">
        <f>=HYPERLINK("https://leilaoonline.net/lote/detalhe/103415", "APROX. 42 TONELADAS TRILHO TR57 VENDA POR KILO (TAM. VARIADOS)")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=HYPERLINK("https://leilaoonline.net/lote/detalhe/104336", "054")</f>
      </c>
      <c r="B61" s="4" t="s">
        <f>=HYPERLINK("https://leilaoonline.net/lote/detalhe/104336", "TANQUE DE ÁGUA DE 2000L")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2.350,00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=HYPERLINK("https://leilaoonline.net/lote/detalhe/104337", "055")</f>
      </c>
      <c r="B62" s="4" t="s">
        <f>=HYPERLINK("https://leilaoonline.net/lote/detalhe/104337", "PULVERIZADOR MARCA FMC DE 500L")</f>
      </c>
      <c r="C62" s="4" t="inlineStr">
        <is>
          <t>Vendido</t>
        </is>
      </c>
      <c r="D62" s="4" t="inlineStr">
        <is>
          <t>26</t>
        </is>
      </c>
      <c r="E62" s="5" t="inlineStr">
        <is>
          <t>5.200,00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=HYPERLINK("https://leilaoonline.net/lote/detalhe/104339", "056")</f>
      </c>
      <c r="B63" s="4" t="s">
        <f>=HYPERLINK("https://leilaoonline.net/lote/detalhe/104339", "PLATAFORMA DE CORTE DE COLHEDEIRA MASSEY FERGUSSON 3640 DE 16 PÉS")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=HYPERLINK("https://leilaoonline.net/lote/detalhe/103407", "057")</f>
      </c>
      <c r="B64" s="4" t="s">
        <f>=HYPERLINK("https://leilaoonline.net/lote/detalhe/103407", "veja o vídeo!! GERADOR DE 375 KVA MOTOR ESCANIA - FUNCIONANDO")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6.750,00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=HYPERLINK("https://leilaoonline.net/lote/detalhe/103413", "058")</f>
      </c>
      <c r="B65" s="4" t="s">
        <f>=HYPERLINK("https://leilaoonline.net/lote/detalhe/103413", "MOTOR LIEBHERR DA ESCAVADEIRA; 6 CILINDROS; ANO 2000; COMPLETO")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=HYPERLINK("https://leilaoonline.net/lote/detalhe/103410", "060")</f>
      </c>
      <c r="B66" s="4" t="s">
        <f>=HYPERLINK("https://leilaoonline.net/lote/detalhe/103410", "BRITADOR CONE; 120 TS; DESMONTADO")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=HYPERLINK("https://leilaoonline.net/lote/detalhe/103412", "061")</f>
      </c>
      <c r="B67" s="4" t="s">
        <f>=HYPERLINK("https://leilaoonline.net/lote/detalhe/103412", "4 BOMBAS DE 400 CV CADA")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=HYPERLINK("https://leilaoonline.net/lote/detalhe/103411", "062")</f>
      </c>
      <c r="B68" s="4" t="s">
        <f>=HYPERLINK("https://leilaoonline.net/lote/detalhe/103411", "PENEIRA VIBRATÓRIA DE 6M DE COMPRIMENTO POR 2.40 DE LARGURA; 3 DC")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42.500,00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=HYPERLINK("https://leilaoonline.net/lote/detalhe/103416", "063")</f>
      </c>
      <c r="B69" s="4" t="s">
        <f>=HYPERLINK("https://leilaoonline.net/lote/detalhe/103416", "CAIXA D'ÁGUA  SEM USO; MEDIDAS DE 15 COMPRIMENTOS POR 3.50 LARGURA; PARA 100 MIL LITROS")</f>
      </c>
      <c r="C69" s="4" t="inlineStr">
        <is>
          <t>Não vendido</t>
        </is>
      </c>
      <c r="D69" s="4" t="inlineStr">
        <is>
          <t>119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=HYPERLINK("https://leilaoonline.net/lote/detalhe/103421", "064")</f>
      </c>
      <c r="B70" s="4" t="s">
        <f>=HYPERLINK("https://leilaoonline.net/lote/detalhe/103421", "LAVADEIRA INDUSTRIAL COMPLETA")</f>
      </c>
      <c r="C70" s="4" t="inlineStr">
        <is>
          <t>Não vendido</t>
        </is>
      </c>
      <c r="D70" s="4" t="inlineStr">
        <is>
          <t>37</t>
        </is>
      </c>
      <c r="E70" s="5" t="inlineStr">
        <is>
          <t>12.250,00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=HYPERLINK("https://leilaoonline.net/lote/detalhe/103417", "065")</f>
      </c>
      <c r="B71" s="4" t="s">
        <f>=HYPERLINK("https://leilaoonline.net/lote/detalhe/103417", "COMPRESSOR TRIFÁSICO")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=HYPERLINK("https://leilaoonline.net/lote/detalhe/103418", "067")</f>
      </c>
      <c r="B72" s="4" t="s">
        <f>=HYPERLINK("https://leilaoonline.net/lote/detalhe/103418", "MOTO-FREIO WEG 30HP W22")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=HYPERLINK("https://leilaoonline.net/lote/detalhe/103419", "068")</f>
      </c>
      <c r="B73" s="4" t="s">
        <f>=HYPERLINK("https://leilaoonline.net/lote/detalhe/103419", "MOTOR 5HP 8 POLOS 800RPM 220V/380V/440V")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=HYPERLINK("https://leilaoonline.net/lote/detalhe/103420", "069")</f>
      </c>
      <c r="B74" s="4" t="s">
        <f>=HYPERLINK("https://leilaoonline.net/lote/detalhe/103420", "MOTOR 5HP 8 POLOS 800RPM 220V/380V/440V")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=HYPERLINK("https://leilaoonline.net/lote/detalhe/103422", "070")</f>
      </c>
      <c r="B75" s="4" t="s">
        <f>=HYPERLINK("https://leilaoonline.net/lote/detalhe/103422", "MOTO-FREIO WEG 30HP WMINING PREMIUM")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=HYPERLINK("https://leilaoonline.net/lote/detalhe/103423", "071")</f>
      </c>
      <c r="B76" s="4" t="s">
        <f>=HYPERLINK("https://leilaoonline.net/lote/detalhe/103423", "MOTO-FREIO WEG 30HP ALTO PLUS RENDIMENTO")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7.400,00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=HYPERLINK("https://leilaoonline.net/lote/detalhe/103429", "072")</f>
      </c>
      <c r="B77" s="4" t="s">
        <f>=HYPERLINK("https://leilaoonline.net/lote/detalhe/103429", "MOTOR 75HP 1700RPM")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=HYPERLINK("https://leilaoonline.net/lote/detalhe/103424", "074")</f>
      </c>
      <c r="B78" s="4" t="s">
        <f>=HYPERLINK("https://leilaoonline.net/lote/detalhe/103424", "MOTOR WEG 40HP 1700RPM WMINING PREMIUM")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7.400,00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=HYPERLINK("https://leilaoonline.net/lote/detalhe/103425", "075")</f>
      </c>
      <c r="B79" s="4" t="s">
        <f>=HYPERLINK("https://leilaoonline.net/lote/detalhe/103425", "REDUTOR DE VELOCIDADE PTI FALK 100HP/160HP - RED. 1:42")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=HYPERLINK("https://leilaoonline.net/lote/detalhe/103428", "076")</f>
      </c>
      <c r="B80" s="4" t="s">
        <f>=HYPERLINK("https://leilaoonline.net/lote/detalhe/103428", "REDUTOR DE VELOCIDADE PTI FALK 60/103HP - RED. 1:26")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=HYPERLINK("https://leilaoonline.net/lote/detalhe/103426", "077")</f>
      </c>
      <c r="B81" s="4" t="s">
        <f>=HYPERLINK("https://leilaoonline.net/lote/detalhe/103426", "REDUTOR DE VELOCIDADE PTI FALK 100HP/160HP - RED. 1:42")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=HYPERLINK("https://leilaoonline.net/lote/detalhe/103427", "078")</f>
      </c>
      <c r="B82" s="4" t="s">
        <f>=HYPERLINK("https://leilaoonline.net/lote/detalhe/103427", "REDUTOR DE VELOCIDADE PTI FALK 40HP/74,5HP - RED. 1:25")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=HYPERLINK("https://leilaoonline.net/lote/detalhe/103434", "079")</f>
      </c>
      <c r="B83" s="4" t="s">
        <f>=HYPERLINK("https://leilaoonline.net/lote/detalhe/103434", "REDUTOR DE VELOCIDADE PTI FALK 25HP - RED. 1:37")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=HYPERLINK("https://leilaoonline.net/lote/detalhe/103435", "080")</f>
      </c>
      <c r="B84" s="4" t="s">
        <f>=HYPERLINK("https://leilaoonline.net/lote/detalhe/103435", "REDUTOR DE VELOCIDADE PTI FALK 100HP/157HP - RED. 1:21")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=HYPERLINK("https://leilaoonline.net/lote/detalhe/103436", "081")</f>
      </c>
      <c r="B85" s="4" t="s">
        <f>=HYPERLINK("https://leilaoonline.net/lote/detalhe/103436", "MOTORREDUTOR PTI FALK 25HP MOTOR WEG W22")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=HYPERLINK("https://leilaoonline.net/lote/detalhe/103430", "082")</f>
      </c>
      <c r="B86" s="4" t="s">
        <f>=HYPERLINK("https://leilaoonline.net/lote/detalhe/103430", "BAÚ PARA CAMINHÃO TOCO")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=HYPERLINK("https://leilaoonline.net/lote/detalhe/103432", "083")</f>
      </c>
      <c r="B87" s="4" t="s">
        <f>=HYPERLINK("https://leilaoonline.net/lote/detalhe/103432", "JETBOOD 5 LUGARES, ANO 2013 ")</f>
      </c>
      <c r="C87" s="4" t="inlineStr">
        <is>
          <t>Não vendido</t>
        </is>
      </c>
      <c r="D87" s="4" t="inlineStr">
        <is>
          <t>64</t>
        </is>
      </c>
      <c r="E87" s="5" t="inlineStr">
        <is>
          <t>80.750,00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=HYPERLINK("https://leilaoonline.net/lote/detalhe/103431", "084")</f>
      </c>
      <c r="B88" s="4" t="s">
        <f>=HYPERLINK("https://leilaoonline.net/lote/detalhe/103431", "LOTE COM 5 IMPLEMENTOS E OUTROS (INFORMAÇÕES NAS ESPECIFICAÇÕES)")</f>
      </c>
      <c r="C88" s="4" t="inlineStr">
        <is>
          <t>Não vendido</t>
        </is>
      </c>
      <c r="D88" s="4" t="inlineStr">
        <is>
          <t>12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=HYPERLINK("https://leilaoonline.net/lote/detalhe/103433", "139")</f>
      </c>
      <c r="B89" s="4" t="s">
        <f>=HYPERLINK("https://leilaoonline.net/lote/detalhe/103433", "LOTE COM 4 CABINES DE COLHEDEIRAS 3520")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=HYPERLINK("https://leilaoonline.net/lote/detalhe/103437", "140")</f>
      </c>
      <c r="B90" s="4" t="s">
        <f>=HYPERLINK("https://leilaoonline.net/lote/detalhe/103437", "UMA CABINE DE COLHEDEIRA 3520")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=HYPERLINK("https://leilaoonline.net/lote/detalhe/103438", "141")</f>
      </c>
      <c r="B91" s="4" t="s">
        <f>=HYPERLINK("https://leilaoonline.net/lote/detalhe/103438", "UMA CABINE DE COLHEDEIRA 3520")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=HYPERLINK("https://leilaoonline.net/lote/detalhe/103439", "142")</f>
      </c>
      <c r="B92" s="4" t="s">
        <f>=HYPERLINK("https://leilaoonline.net/lote/detalhe/103439", "UMA CABINE DE COLHEDEIRA 3520")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=HYPERLINK("https://leilaoonline.net/lote/detalhe/103440", "143")</f>
      </c>
      <c r="B93" s="4" t="s">
        <f>=HYPERLINK("https://leilaoonline.net/lote/detalhe/103440", "UMA CABINE DE COLHEDEIRA 3520")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=HYPERLINK("https://leilaoonline.net/lote/detalhe/103441", "176")</f>
      </c>
      <c r="B94" s="4" t="s">
        <f>=HYPERLINK("https://leilaoonline.net/lote/detalhe/103441", "8 PISTÕES MEDIDAS DIVERSAS")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=HYPERLINK("https://leilaoonline.net/lote/detalhe/103442", "177")</f>
      </c>
      <c r="B95" s="4" t="s">
        <f>=HYPERLINK("https://leilaoonline.net/lote/detalhe/103442", "1 LAVADORA DE PEÇAS INDUSTRIAL SUBRA")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=HYPERLINK("https://leilaoonline.net/lote/detalhe/103443", "178")</f>
      </c>
      <c r="B96" s="4" t="s">
        <f>=HYPERLINK("https://leilaoonline.net/lote/detalhe/103443", "4 BOMBAS ABS TIPO AF 550-8W3 - 75 HP 60 HZ")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1500.00</t>
        </is>
      </c>
    </row>
    <row collapsed="false" customFormat="false" customHeight="false" hidden="false" ht="12.1" outlineLevel="0" r="97">
      <c r="A97" s="5" t="s">
        <f>=HYPERLINK("https://leilaoonline.net/lote/detalhe/103444", "179")</f>
      </c>
      <c r="B97" s="4" t="s">
        <f>=HYPERLINK("https://leilaoonline.net/lote/detalhe/103444", "15 BOMBAS FLYGT (VER PLAQUETA NA FOTO)")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35.000,00</t>
        </is>
      </c>
      <c r="F97" s="4" t="inlineStr">
        <is>
          <t>1500.00</t>
        </is>
      </c>
    </row>
    <row collapsed="false" customFormat="false" customHeight="false" hidden="false" ht="12.1" outlineLevel="0" r="98">
      <c r="A98" s="5" t="s">
        <f>=HYPERLINK("https://leilaoonline.net/lote/detalhe/103445", "180")</f>
      </c>
      <c r="B98" s="4" t="s">
        <f>=HYPERLINK("https://leilaoonline.net/lote/detalhe/103445", "5 BOMBAS KSB TIPO KRTK 350 - 420 / 806 UG 112HP")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1500.00</t>
        </is>
      </c>
    </row>
    <row collapsed="false" customFormat="false" customHeight="false" hidden="false" ht="12.1" outlineLevel="0" r="99">
      <c r="A99" s="5" t="s">
        <f>=HYPERLINK("https://leilaoonline.net/lote/detalhe/103446", "181")</f>
      </c>
      <c r="B99" s="4" t="s">
        <f>=HYPERLINK("https://leilaoonline.net/lote/detalhe/103446", "9 BOMBAS FLYGT (VER PLAQUETA NA FOTO)")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=HYPERLINK("https://leilaoonline.net/lote/detalhe/103447", "183")</f>
      </c>
      <c r="B100" s="4" t="s">
        <f>=HYPERLINK("https://leilaoonline.net/lote/detalhe/103447", "EMPILHADEIRA A GÁS YALE")</f>
      </c>
      <c r="C100" s="4" t="inlineStr">
        <is>
          <t>Não vendido</t>
        </is>
      </c>
      <c r="D100" s="4" t="inlineStr">
        <is>
          <t>39</t>
        </is>
      </c>
      <c r="E100" s="5" t="inlineStr">
        <is>
          <t>10.500,00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=HYPERLINK("https://leilaoonline.net/lote/detalhe/103448", "223")</f>
      </c>
      <c r="B101" s="4" t="s">
        <f>=HYPERLINK("https://leilaoonline.net/lote/detalhe/103448", "(LT123) UNIDADE CONDENSADORA GREE + EVAPORADORA • 41.000 BTU")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=HYPERLINK("https://leilaoonline.net/lote/detalhe/103449", "224")</f>
      </c>
      <c r="B102" s="4" t="s">
        <f>=HYPERLINK("https://leilaoonline.net/lote/detalhe/103449", "(LT124) UNIDADE CONDENSADORA GREE + EVAPORADORA • 41.000 BTU")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=HYPERLINK("https://leilaoonline.net/lote/detalhe/103450", "225")</f>
      </c>
      <c r="B103" s="4" t="s">
        <f>=HYPERLINK("https://leilaoonline.net/lote/detalhe/103450", "(LT125) UNIDADE CONDENSADORA GREE + EVAPORADORA • 41.000 BTU")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=HYPERLINK("https://leilaoonline.net/lote/detalhe/103451", "226")</f>
      </c>
      <c r="B104" s="4" t="s">
        <f>=HYPERLINK("https://leilaoonline.net/lote/detalhe/103451", "(LT126)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=HYPERLINK("https://leilaoonline.net/lote/detalhe/103452", "227")</f>
      </c>
      <c r="B105" s="4" t="s">
        <f>=HYPERLINK("https://leilaoonline.net/lote/detalhe/103452", "(LT127)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=HYPERLINK("https://leilaoonline.net/lote/detalhe/103453", "228")</f>
      </c>
      <c r="B106" s="4" t="s">
        <f>=HYPERLINK("https://leilaoonline.net/lote/detalhe/103453", "(LT128)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=HYPERLINK("https://leilaoonline.net/lote/detalhe/103454", "229")</f>
      </c>
      <c r="B107" s="4" t="s">
        <f>=HYPERLINK("https://leilaoonline.net/lote/detalhe/103454", "(LT129)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=HYPERLINK("https://leilaoonline.net/lote/detalhe/103455", "230")</f>
      </c>
      <c r="B108" s="4" t="s">
        <f>=HYPERLINK("https://leilaoonline.net/lote/detalhe/103455", "(LT130)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=HYPERLINK("https://leilaoonline.net/lote/detalhe/103456", "231")</f>
      </c>
      <c r="B109" s="4" t="s">
        <f>=HYPERLINK("https://leilaoonline.net/lote/detalhe/103456", "(LT131) UNIDADE CONDENSADORA FUJITSU + EVAPORADORA • 12.000 BTU")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400,00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=HYPERLINK("https://leilaoonline.net/lote/detalhe/103457", "232")</f>
      </c>
      <c r="B110" s="4" t="s">
        <f>=HYPERLINK("https://leilaoonline.net/lote/detalhe/103457", "(LT132) UNIDADE CONDENSADORA FUJITSU + EVAPORADORA • 12.000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=HYPERLINK("https://leilaoonline.net/lote/detalhe/103458", "233")</f>
      </c>
      <c r="B111" s="4" t="s">
        <f>=HYPERLINK("https://leilaoonline.net/lote/detalhe/103458", "(LT133) UNIDADE CONDENSADORA FUJITSU + EVAPORADORA • 12.000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=HYPERLINK("https://leilaoonline.net/lote/detalhe/103459", "234")</f>
      </c>
      <c r="B112" s="4" t="s">
        <f>=HYPERLINK("https://leilaoonline.net/lote/detalhe/103459", "(LT134) UNIDADE CONDENSADORA SPRINGER CARRIER + EVAPORADORA • 90.000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=HYPERLINK("https://leilaoonline.net/lote/detalhe/103461", "235")</f>
      </c>
      <c r="B113" s="4" t="s">
        <f>=HYPERLINK("https://leilaoonline.net/lote/detalhe/103461", "(LT130A) TRANSFORMADOR")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=HYPERLINK("https://leilaoonline.net/lote/detalhe/103462", "237")</f>
      </c>
      <c r="B114" s="4" t="s">
        <f>=HYPERLINK("https://leilaoonline.net/lote/detalhe/103462", "(LT137) SECADORECOAIR MOD ED100")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=HYPERLINK("https://leilaoonline.net/lote/detalhe/103463", "238")</f>
      </c>
      <c r="B115" s="4" t="s">
        <f>=HYPERLINK("https://leilaoonline.net/lote/detalhe/103463", "(LT138) CORTINA DE AR GREE")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=HYPERLINK("https://leilaoonline.net/lote/detalhe/103464", "239")</f>
      </c>
      <c r="B116" s="4" t="s">
        <f>=HYPERLINK("https://leilaoonline.net/lote/detalhe/103464", "(LT139) COMPRESSOR ATLAS COPCO")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=HYPERLINK("https://leilaoonline.net/lote/detalhe/103465", "240")</f>
      </c>
      <c r="B117" s="4" t="s">
        <f>=HYPERLINK("https://leilaoonline.net/lote/detalhe/103465", "(LT140) COMPRESSOR ATLAS COPCO")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=HYPERLINK("https://leilaoonline.net/lote/detalhe/103460", "241")</f>
      </c>
      <c r="B118" s="4" t="s">
        <f>=HYPERLINK("https://leilaoonline.net/lote/detalhe/103460", "RACK FURAKAWA RACK ABERTO ENTERPRISE 45U")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=HYPERLINK("https://leilaoonline.net/lote/detalhe/103466", "262")</f>
      </c>
      <c r="B119" s="4" t="s">
        <f>=HYPERLINK("https://leilaoonline.net/lote/detalhe/103466", "LOTE 08 - CARRETA REBOQUE 4 PNEUS COM 2 BANHEIROS QUÍMICOS MÓVEIS MASCULINO E FEMININO; C/ ÁRMARIO DE FERRO E CAIXA D'ÁGUA INÓX")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=HYPERLINK("https://leilaoonline.net/lote/detalhe/103467", "264")</f>
      </c>
      <c r="B120" s="4" t="s">
        <f>=HYPERLINK("https://leilaoonline.net/lote/detalhe/103467", "LOTE 13 - SILO DE MILHO")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=HYPERLINK("https://leilaoonline.net/lote/detalhe/103471", "265")</f>
      </c>
      <c r="B121" s="4" t="s">
        <f>=HYPERLINK("https://leilaoonline.net/lote/detalhe/103471", "LOTE 23 - 2 CONCHAS (BOCA PARA TRATOR)")</f>
      </c>
      <c r="C121" s="4" t="inlineStr">
        <is>
          <t>Não vendido</t>
        </is>
      </c>
      <c r="D121" s="4" t="inlineStr">
        <is>
          <t>11</t>
        </is>
      </c>
      <c r="E121" s="5" t="inlineStr">
        <is>
          <t>2.500,00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=HYPERLINK("https://leilaoonline.net/lote/detalhe/103472", "266")</f>
      </c>
      <c r="B122" s="4" t="s">
        <f>=HYPERLINK("https://leilaoonline.net/lote/detalhe/103472", "LOTE 24 - MÁQUINA ASFALTICA SA37S")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=HYPERLINK("https://leilaoonline.net/lote/detalhe/103473", "267")</f>
      </c>
      <c r="B123" s="4" t="s">
        <f>=HYPERLINK("https://leilaoonline.net/lote/detalhe/103473", "LOTE 25 - MÁQUINA POCLAIN (ELETROÍMÃ NÃO FAZ PARTE DO LOTE)")</f>
      </c>
      <c r="C123" s="4" t="inlineStr">
        <is>
          <t>Não vendido</t>
        </is>
      </c>
      <c r="D123" s="4" t="inlineStr">
        <is>
          <t>21</t>
        </is>
      </c>
      <c r="E123" s="5" t="inlineStr">
        <is>
          <t>6.000,00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=HYPERLINK("https://leilaoonline.net/lote/detalhe/103474", "280")</f>
      </c>
      <c r="B124" s="4" t="s">
        <f>=HYPERLINK("https://leilaoonline.net/lote/detalhe/103474", "LOTE 26 - CARRINHOS ABERTOS E FECHADOS")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=HYPERLINK("https://leilaoonline.net/lote/detalhe/104866", "281")</f>
      </c>
      <c r="B125" s="4" t="s">
        <f>=HYPERLINK("https://leilaoonline.net/lote/detalhe/104866", "LOTE 14 - 200 BARRAS DE PVC; IRRIGAÇÃO COMPLETA")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=HYPERLINK("https://leilaoonline.net/lote/detalhe/103469", "282")</f>
      </c>
      <c r="B126" s="4" t="s">
        <f>=HYPERLINK("https://leilaoonline.net/lote/detalhe/103469", "LOTE 16 - UNIDADE DE REFRIGERAÇÃO CÂMARA FRIA")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=HYPERLINK("https://leilaoonline.net/lote/detalhe/103468", "283")</f>
      </c>
      <c r="B127" s="4" t="s">
        <f>=HYPERLINK("https://leilaoonline.net/lote/detalhe/103468", "LOTE 15 - UNIDADE DE REFRIGERAÇÃO CÂMARA FRIA")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=HYPERLINK("https://leilaoonline.net/lote/detalhe/103470", "285")</f>
      </c>
      <c r="B128" s="4" t="s">
        <f>=HYPERLINK("https://leilaoonline.net/lote/detalhe/103470", "LOTE 17 - TRATOR 50X; FALTANDO PEÇAS")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5.750,00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=HYPERLINK("https://leilaoonline.net/lote/detalhe/103476", "287")</f>
      </c>
      <c r="B129" s="4" t="s">
        <f>=HYPERLINK("https://leilaoonline.net/lote/detalhe/103476", "LOTE 06 - ADUBADEIRA COM SULCADOR")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=HYPERLINK("https://leilaoonline.net/lote/detalhe/104864", "288")</f>
      </c>
      <c r="B130" s="4" t="s">
        <f>=HYPERLINK("https://leilaoonline.net/lote/detalhe/104864", "LOTE 02 - PÁ TRASEIRA; MARCA PICIM")</f>
      </c>
      <c r="C130" s="4" t="inlineStr">
        <is>
          <t>Não vendido</t>
        </is>
      </c>
      <c r="D130" s="4" t="inlineStr">
        <is>
          <t>6</t>
        </is>
      </c>
      <c r="E130" s="5" t="inlineStr">
        <is>
          <t>1.750,00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=HYPERLINK("https://leilaoonline.net/lote/detalhe/103478", "290")</f>
      </c>
      <c r="B131" s="4" t="s">
        <f>=HYPERLINK("https://leilaoonline.net/lote/detalhe/103478", "LOTE 27 - ROÇADEIRA HIDRÁULICA")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=HYPERLINK("https://leilaoonline.net/lote/detalhe/103475", "291")</f>
      </c>
      <c r="B132" s="4" t="s">
        <f>=HYPERLINK("https://leilaoonline.net/lote/detalhe/103475", "LOTE 05 - ROÇADEIRA ROTATIVA COM PNEU")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=HYPERLINK("https://leilaoonline.net/lote/detalhe/104863", "292")</f>
      </c>
      <c r="B133" s="4" t="s">
        <f>=HYPERLINK("https://leilaoonline.net/lote/detalhe/104863", "LOTE 01 - LÂMINA TRASEIRA; MARCA TATU")</f>
      </c>
      <c r="C133" s="4" t="inlineStr">
        <is>
          <t>Não vendido</t>
        </is>
      </c>
      <c r="D133" s="4" t="inlineStr">
        <is>
          <t>21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=HYPERLINK("https://leilaoonline.net/lote/detalhe/103477", "296")</f>
      </c>
      <c r="B134" s="4" t="s">
        <f>=HYPERLINK("https://leilaoonline.net/lote/detalhe/103477", "LOTE 22 - SERRA MADEIRA")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=HYPERLINK("https://leilaoonline.net/lote/detalhe/104865", "297")</f>
      </c>
      <c r="B135" s="4" t="s">
        <f>=HYPERLINK("https://leilaoonline.net/lote/detalhe/104865", "LOTE 12 - TRITURADOR")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700,00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2026-05-24T06:49:15.00Z</dcterms:created>
  <dc:creator>Tellks Tecnologia</dc:creator>
  <cp:revision>0</cp:revision>
</cp:coreProperties>
</file>