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ESCAV., CAMINHÕES, TRATOR, MOTOS, BICICLETAS ANTIGAS, LAMBRETTAS EQUIP.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=HYPERLINK("https://leilaoonline.net/lote/detalhe/100112", "000")</f>
      </c>
      <c r="B11" s="4" t="s">
        <f>=HYPERLINK("https://leilaoonline.net/lote/detalhe/100112", "[ LANCE POR GARRAFA ] 100 GARRAFAS DE CACHAÇA SABORES VARIADOS - 700ml CADA GARRAFA")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=HYPERLINK("https://leilaoonline.net/lote/detalhe/100423", "001")</f>
      </c>
      <c r="B12" s="4" t="s">
        <f>=HYPERLINK("https://leilaoonline.net/lote/detalhe/100423", "[ VÍDEOS ] Caminhão Scania T112 H 4x2. Ano 1985/86. Funcionando.")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=HYPERLINK("https://leilaoonline.net/lote/detalhe/100427", "002")</f>
      </c>
      <c r="B13" s="4" t="s">
        <f>=HYPERLINK("https://leilaoonline.net/lote/detalhe/100427", "Escavadeira New Holland 175B")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=HYPERLINK("https://leilaoonline.net/lote/detalhe/100428", "003")</f>
      </c>
      <c r="B14" s="4" t="s">
        <f>=HYPERLINK("https://leilaoonline.net/lote/detalhe/100428", "[ VÍDEO ] Vespa M3 Piaggio. Ano 1959. Relíquia para Colecionadores, Ornamental ou exposição, C/ Diversos acessórios de época. Sem documentos.")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14.000,00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=HYPERLINK("https://leilaoonline.net/lote/detalhe/100422", "004")</f>
      </c>
      <c r="B15" s="4" t="s">
        <f>=HYPERLINK("https://leilaoonline.net/lote/detalhe/100422", "[ VÍDEO ] Caminhão M. Benz LS 1630. Ano 1993. Funcionando.")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=HYPERLINK("https://leilaoonline.net/lote/detalhe/100425", "005")</f>
      </c>
      <c r="B16" s="4" t="s">
        <f>=HYPERLINK("https://leilaoonline.net/lote/detalhe/100425", "[ VÍDEO ] Semi Reboque SR Guerra Charger CS. Ano 2001.")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=HYPERLINK("https://leilaoonline.net/lote/detalhe/99239", "006")</f>
      </c>
      <c r="B17" s="4" t="s">
        <f>=HYPERLINK("https://leilaoonline.net/lote/detalhe/99239", "[ LANCE POR GARRAFA ] 100 GARRAFAS DE CACHAÇA SABORES VARIADOS - 700ml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=HYPERLINK("https://leilaoonline.net/lote/detalhe/99211", "007")</f>
      </c>
      <c r="B18" s="4" t="s">
        <f>=HYPERLINK("https://leilaoonline.net/lote/detalhe/99211", "[ VÍDEO ]  Bicicleta Monark Monareta Aro 2., Raridade da década de 1970. Relíquia p/ colecionadores.")</f>
      </c>
      <c r="C18" s="4" t="inlineStr">
        <is>
          <t>Vendido</t>
        </is>
      </c>
      <c r="D18" s="4" t="inlineStr">
        <is>
          <t>8</t>
        </is>
      </c>
      <c r="E18" s="5" t="inlineStr">
        <is>
          <t>1.200,00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=HYPERLINK("https://leilaoonline.net/lote/detalhe/99233", "008")</f>
      </c>
      <c r="B19" s="4" t="s">
        <f>=HYPERLINK("https://leilaoonline.net/lote/detalhe/99233", " Caixa Térmica Grande. Possui carrinho e freio nos rodízios, tampa articulada removível, com trava em inox nas laterais.")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=HYPERLINK("https://leilaoonline.net/lote/detalhe/99238", "009")</f>
      </c>
      <c r="B20" s="4" t="s">
        <f>=HYPERLINK("https://leilaoonline.net/lote/detalhe/99238", " Churrasqueira Grill a gás portátil. Aço inox, 02 queimadores, reservatório para gordura, mangueira e válvula. Em funcionamento.")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=HYPERLINK("https://leilaoonline.net/lote/detalhe/100426", "010")</f>
      </c>
      <c r="B21" s="4" t="s">
        <f>=HYPERLINK("https://leilaoonline.net/lote/detalhe/100426", "[ VÍDEO ] Lambreta Li. Ano 1962. Relíquia para Colecionadores, Ornamental ou exposição, placa Decorativa. Funcionando. Sem documentos.")</f>
      </c>
      <c r="C21" s="4" t="inlineStr">
        <is>
          <t>Vendido</t>
        </is>
      </c>
      <c r="D21" s="4" t="inlineStr">
        <is>
          <t>34</t>
        </is>
      </c>
      <c r="E21" s="5" t="inlineStr">
        <is>
          <t>13.000,00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=HYPERLINK("https://leilaoonline.net/lote/detalhe/99236", "011")</f>
      </c>
      <c r="B22" s="4" t="s">
        <f>=HYPERLINK("https://leilaoonline.net/lote/detalhe/99236", " Reservatório em Inox. Capacidade aprox. 20 Litros. Para armazenar Cachaça, Vodka, Whisky ou Vinho. Totalmente artesanal.")</f>
      </c>
      <c r="C22" s="4" t="inlineStr">
        <is>
          <t>Vendido</t>
        </is>
      </c>
      <c r="D22" s="4" t="inlineStr">
        <is>
          <t>2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=HYPERLINK("https://leilaoonline.net/lote/detalhe/99234", "012")</f>
      </c>
      <c r="B23" s="4" t="s">
        <f>=HYPERLINK("https://leilaoonline.net/lote/detalhe/99234", " Reservatório de Inox. Capacidade aprox. 500 Litros. Para armazenar Cachaça, Vodka ou Água potável.")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=HYPERLINK("https://leilaoonline.net/lote/detalhe/100424", "013")</f>
      </c>
      <c r="B24" s="4" t="s">
        <f>=HYPERLINK("https://leilaoonline.net/lote/detalhe/100424", "[ VÍDEO ] Lambreta Ms. Ano 1973. Relíquia para Colecionadores, Ornamental ou exposição, placa Decorativa. Funcionando. Sem documentos")</f>
      </c>
      <c r="C24" s="4" t="inlineStr">
        <is>
          <t>Vendido</t>
        </is>
      </c>
      <c r="D24" s="4" t="inlineStr">
        <is>
          <t>16</t>
        </is>
      </c>
      <c r="E24" s="5" t="inlineStr">
        <is>
          <t>8.500,00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=HYPERLINK("https://leilaoonline.net/lote/detalhe/99242", "014")</f>
      </c>
      <c r="B25" s="4" t="s">
        <f>=HYPERLINK("https://leilaoonline.net/lote/detalhe/99242", " RELÍQUIA PARA COLECIONADORES: JAQUETA MILITAR ELVIS PRESLEY. ORIGINAL DE ÉPOCA. EM EXCELENTE ESTADO DE CONSERVAÇÃO, TOTALMENTE ORIGINAL, COM TODOS BOTÕES ORIGINAIS E AINDA É POSSÍVEL LER ACIMA DA TARGETA DO ELVIS O SHOW DE ROCK NO QUAL ESTE SUVENIR ERA VENDIDO NOS SHOWS DO REI DO ROCK.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=HYPERLINK("https://leilaoonline.net/lote/detalhe/99249", "016")</f>
      </c>
      <c r="B26" s="4" t="s">
        <f>=HYPERLINK("https://leilaoonline.net/lote/detalhe/99249", "[ VÍDEOS ] Trator Fendt Farmer. Ano 1962")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=HYPERLINK("https://leilaoonline.net/lote/detalhe/100114", "017")</f>
      </c>
      <c r="B27" s="4" t="s">
        <f>=HYPERLINK("https://leilaoonline.net/lote/detalhe/100114", "MESA DE SINUCA com 04 Tacos grandes e 01 taco pequeno")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=HYPERLINK("https://leilaoonline.net/lote/detalhe/99231", "018")</f>
      </c>
      <c r="B28" s="4" t="s">
        <f>=HYPERLINK("https://leilaoonline.net/lote/detalhe/99231", " Monark Monareta Dobramatic Garupão, Aro 20, Brasil de Ouro Raridade da década de 1970, Relíquia para Colecionadores")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=HYPERLINK("https://leilaoonline.net/lote/detalhe/99202", "020")</f>
      </c>
      <c r="B29" s="4" t="s">
        <f>=HYPERLINK("https://leilaoonline.net/lote/detalhe/99202", " Monark Monareta Tandem Dupla ano 1982. Totalmente Original. Relíquia para Colecionadores.")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=HYPERLINK("https://leilaoonline.net/lote/detalhe/99230", "021")</f>
      </c>
      <c r="B30" s="4" t="s">
        <f>=HYPERLINK("https://leilaoonline.net/lote/detalhe/99230", " MONARK TRIUNFO TIGRE DÉCADA DE 1980. ARO 20. FREIO TAMBOR, BANCO BANANA, AMORTECEDORES, SUSPENSÃO TRASEIRA ARTICULADA, RELÍQUIA PARA COLECIONADORES")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=HYPERLINK("https://leilaoonline.net/lote/detalhe/99203", "022")</f>
      </c>
      <c r="B31" s="4" t="s">
        <f>=HYPERLINK("https://leilaoonline.net/lote/detalhe/99203", "MONARK MONARETA GEMINI, ARO 20 PRIMEIRO MODELO DA MONARETA. INSPIRADA NO PROJETO GEMINI DA NASA DOS U.S.A, POR ISSO TEM O DISPOSITIVO DE ENGATE COM ESSE NOME. TOTALMENTE RESTAURADA. RELÍQUIA P/ COLECIONADORES.")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=HYPERLINK("https://leilaoonline.net/lote/detalhe/99228", "023")</f>
      </c>
      <c r="B32" s="4" t="s">
        <f>=HYPERLINK("https://leilaoonline.net/lote/detalhe/99228", "Patinete Semi Novo. P/ Adultos e Adolescentes, Relíquia, p/ Colecionadores. Rodas de Extra Nylon, freios diant e tras, designer Europeu, descanso lateral. (Em Funcionamento)")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=HYPERLINK("https://leilaoonline.net/lote/detalhe/99237", "024")</f>
      </c>
      <c r="B33" s="4" t="s">
        <f>=HYPERLINK("https://leilaoonline.net/lote/detalhe/99237", " Bicicleta antiga. Com dínamo, farol e velocímetro")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=HYPERLINK("https://leilaoonline.net/lote/detalhe/99196", "025")</f>
      </c>
      <c r="B34" s="4" t="s">
        <f>=HYPERLINK("https://leilaoonline.net/lote/detalhe/99196", "Monark Monareta Fantástica de 1974 aro 20,  C/ Celetor de 03 Marchas no Cubo Traseiro, C/ Diversos Acessórios de Época, Antiga  Relíquia p/ Colecionadores")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=HYPERLINK("https://leilaoonline.net/lote/detalhe/99241", "026")</f>
      </c>
      <c r="B35" s="4" t="s">
        <f>=HYPERLINK("https://leilaoonline.net/lote/detalhe/99241", "[ LANCE POR GARRAFA ] 100 GARRAFAS DE CACHAÇA SABORES VARIADOS - 700ml CADA GARRAFA")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3,50</t>
        </is>
      </c>
      <c r="F35" s="4" t="inlineStr">
        <is>
          <t>0.50</t>
        </is>
      </c>
    </row>
    <row collapsed="false" customFormat="false" customHeight="false" hidden="false" ht="12.1" outlineLevel="0" r="36">
      <c r="A36" s="5" t="s">
        <f>=HYPERLINK("https://leilaoonline.net/lote/detalhe/99207", "027")</f>
      </c>
      <c r="B36" s="4" t="s">
        <f>=HYPERLINK("https://leilaoonline.net/lote/detalhe/99207", "Projeto de Caloi Cross Extra Nylon Aro 20 Quadro Seta, Rodas  Nylon Aro 20 e Jogo de Adesivos importados do E.U.A.")</f>
      </c>
      <c r="C36" s="4" t="inlineStr">
        <is>
          <t>Vendido</t>
        </is>
      </c>
      <c r="D36" s="4" t="inlineStr">
        <is>
          <t>1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=HYPERLINK("https://leilaoonline.net/lote/detalhe/99213", "029")</f>
      </c>
      <c r="B37" s="4" t="s">
        <f>=HYPERLINK("https://leilaoonline.net/lote/detalhe/99213", "[ VÍDEOS ] LOTE C / APROX. 80 MESAS E 01 BALCÃO DE ATENDIMENTO. MESAS DA DÉCADA DE 1960 / 1970 e 1980 EM MADEIRA DE LEI E METÁLICAS. DIVERSOS TAMANHOS E MODELOS, RARIDADES.")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=HYPERLINK("https://leilaoonline.net/lote/detalhe/99235", "030")</f>
      </c>
      <c r="B38" s="4" t="s">
        <f>=HYPERLINK("https://leilaoonline.net/lote/detalhe/99235", " Barril de madeira de carvalho de 7 Litros. Cheio de Cachaça envelhecida.")</f>
      </c>
      <c r="C38" s="4" t="inlineStr">
        <is>
          <t>Vendido</t>
        </is>
      </c>
      <c r="D38" s="4" t="inlineStr">
        <is>
          <t>4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=HYPERLINK("https://leilaoonline.net/lote/detalhe/99246", "031")</f>
      </c>
      <c r="B39" s="4" t="s">
        <f>=HYPERLINK("https://leilaoonline.net/lote/detalhe/99246", " 06 Jogos de Tapetes completos para: GM Astra, Citroen C4, Renault Clio, Renault Scenic, Fiat Uno e Gm Agile. Lacrados no Plástico.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=HYPERLINK("https://leilaoonline.net/lote/detalhe/99243", "032")</f>
      </c>
      <c r="B40" s="4" t="s">
        <f>=HYPERLINK("https://leilaoonline.net/lote/detalhe/99243", " 05 Jogos de Tapetes completos para: GM Onix, Citroen C3, Peugeot 206, Toyota Etios e Fiat Uno. Lacrados no Plástico. Sem uso.")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=HYPERLINK("https://leilaoonline.net/lote/detalhe/99227", "033")</f>
      </c>
      <c r="B41" s="4" t="s">
        <f>=HYPERLINK("https://leilaoonline.net/lote/detalhe/99227", "BICICLETA CALOI FÓRMULA C-3 , C/ SELETOR DE CÂMBIO DE 03 MANCHAS. RELÍQUIA PARA COLECIONADORES.")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=HYPERLINK("https://leilaoonline.net/lote/detalhe/99245", "034")</f>
      </c>
      <c r="B42" s="4" t="s">
        <f>=HYPERLINK("https://leilaoonline.net/lote/detalhe/99245", " 06 Jogos de Tapetes completos para: Honda For, GM Meriva, VW Fox, Citroen Picasso, GM cruze e Ford Ka. Lacrados no plástico.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=HYPERLINK("https://leilaoonline.net/lote/detalhe/99244", "035")</f>
      </c>
      <c r="B43" s="4" t="s">
        <f>=HYPERLINK("https://leilaoonline.net/lote/detalhe/99244", " 06 Jogos de Tapetes completos para: Honda Fit, VW Saveiro, Citroen Aircross, Peugeot 207, Toyota Corolla, Renault Logan. Lacrados no Plástico.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=HYPERLINK("https://leilaoonline.net/lote/detalhe/99248", "036")</f>
      </c>
      <c r="B44" s="4" t="s">
        <f>=HYPERLINK("https://leilaoonline.net/lote/detalhe/99248", " BONECO DO FOFÃO GRANDE, ORIGINAL DE ÉPOCA , DÉCADA DE 1980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=HYPERLINK("https://leilaoonline.net/lote/detalhe/99175", "037")</f>
      </c>
      <c r="B45" s="4" t="s">
        <f>=HYPERLINK("https://leilaoonline.net/lote/detalhe/99175", " Bicicleta Antiga Monareta Aro 20, freio de pé, RELÍQUIA para Colecionadores.")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=HYPERLINK("https://leilaoonline.net/lote/detalhe/99232", "038")</f>
      </c>
      <c r="B46" s="4" t="s">
        <f>=HYPERLINK("https://leilaoonline.net/lote/detalhe/99232", " Monark Monareta Aro 20, Raridade da década de 1970, Relíquia para Colecionadores")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=HYPERLINK("https://leilaoonline.net/lote/detalhe/99190", "039")</f>
      </c>
      <c r="B47" s="4" t="s">
        <f>=HYPERLINK("https://leilaoonline.net/lote/detalhe/99190", " Monareta Olé 70 Primeira GeraçãoAro 20, Relíquia Totalmente Original,  década de 1970 p/ Colecionadores")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=HYPERLINK("https://leilaoonline.net/lote/detalhe/99250", "040")</f>
      </c>
      <c r="B48" s="4" t="s">
        <f>=HYPERLINK("https://leilaoonline.net/lote/detalhe/99250",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=HYPERLINK("https://leilaoonline.net/lote/detalhe/99206", "041")</f>
      </c>
      <c r="B49" s="4" t="s">
        <f>=HYPERLINK("https://leilaoonline.net/lote/detalhe/99206", " Bicicleta Monark Monareta Mirim série Brasil Ouro 73 c/ Banco Banana de Época, Relíquia p/ Colecionadores.")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=HYPERLINK("https://leilaoonline.net/lote/detalhe/99256", "042")</f>
      </c>
      <c r="B50" s="4" t="s">
        <f>=HYPERLINK("https://leilaoonline.net/lote/detalhe/99256", " Monark Tigrão ano 1972 Raridade para Colecionadores")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=HYPERLINK("https://leilaoonline.net/lote/detalhe/99193", "043")</f>
      </c>
      <c r="B51" s="4" t="s">
        <f>=HYPERLINK("https://leilaoonline.net/lote/detalhe/99193", " BICICLETA ORIGINAL. POUCO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=HYPERLINK("https://leilaoonline.net/lote/detalhe/99261", "044")</f>
      </c>
      <c r="B52" s="4" t="s">
        <f>=HYPERLINK("https://leilaoonline.net/lote/detalhe/99261", " Bicicleta Cross aro 20, aros de alumínio e mesa em alumínio., Pneus novos")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=HYPERLINK("https://leilaoonline.net/lote/detalhe/99205", "045")</f>
      </c>
      <c r="B53" s="4" t="s">
        <f>=HYPERLINK("https://leilaoonline.net/lote/detalhe/99205", " Bicicleta Antiga Pepita, Relíquia p/ Colecionadores, ( no estado).")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=HYPERLINK("https://leilaoonline.net/lote/detalhe/99263", "046")</f>
      </c>
      <c r="B54" s="4" t="s">
        <f>=HYPERLINK("https://leilaoonline.net/lote/detalhe/99263", " Antigo FreeSkate Caloi, Raridade da decada de 1990, para Colecionadores")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=HYPERLINK("https://leilaoonline.net/lote/detalhe/99262", "047")</f>
      </c>
      <c r="B55" s="4" t="s">
        <f>=HYPERLINK("https://leilaoonline.net/lote/detalhe/99262", " Monark Monareta Aro 20, Raridade para Colecionadores.")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=HYPERLINK("https://leilaoonline.net/lote/detalhe/99251", "048")</f>
      </c>
      <c r="B56" s="4" t="s">
        <f>=HYPERLINK("https://leilaoonline.net/lote/detalhe/99251", " Monark Monareta Mirim aro 14, Raridade da década de 1970, para Colecionadores")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=HYPERLINK("https://leilaoonline.net/lote/detalhe/99185", "049")</f>
      </c>
      <c r="B57" s="4" t="s">
        <f>=HYPERLINK("https://leilaoonline.net/lote/detalhe/99185", " Caloi Cross aro 20 Década de 1980 Relíquia para Colecionadores( No estado)")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=HYPERLINK("https://leilaoonline.net/lote/detalhe/99253", "050")</f>
      </c>
      <c r="B58" s="4" t="s">
        <f>=HYPERLINK("https://leilaoonline.net/lote/detalhe/99253", " Caloi 10 Jovem, aro 24 , Totalmente Original, Raridade da década de 1980,  para Colecionadores")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=HYPERLINK("https://leilaoonline.net/lote/detalhe/99252", "051")</f>
      </c>
      <c r="B59" s="4" t="s">
        <f>=HYPERLINK("https://leilaoonline.net/lote/detalhe/99252", " Caloi 10 Antiga , década de 1970, para Colecionadores")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=HYPERLINK("https://leilaoonline.net/lote/detalhe/99259", "052")</f>
      </c>
      <c r="B60" s="4" t="s">
        <f>=HYPERLINK("https://leilaoonline.net/lote/detalhe/99259", " Caloi 10 Jovem, aro 24 , Totalmente Original, Raridade da década de 1980,  para Colecionadores")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=HYPERLINK("https://leilaoonline.net/lote/detalhe/99264", "053")</f>
      </c>
      <c r="B61" s="4" t="s">
        <f>=HYPERLINK("https://leilaoonline.net/lote/detalhe/99264", " Monark Monareta medalha de Ouro , Raridade da década de 1970, Para Colecionadores")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600,00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=HYPERLINK("https://leilaoonline.net/lote/detalhe/99258", "054")</f>
      </c>
      <c r="B62" s="4" t="s">
        <f>=HYPERLINK("https://leilaoonline.net/lote/detalhe/99258", " Monark Monareta medalha de Ouro , Raridade da década de 1970, Para Colecionadores")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=HYPERLINK("https://leilaoonline.net/lote/detalhe/99260", "055")</f>
      </c>
      <c r="B63" s="4" t="s">
        <f>=HYPERLINK("https://leilaoonline.net/lote/detalhe/99260", " Monark Monareta Olé 70, Raridade da década de 1970, Para Colecionadores")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=HYPERLINK("https://leilaoonline.net/lote/detalhe/99255", "056")</f>
      </c>
      <c r="B64" s="4" t="s">
        <f>=HYPERLINK("https://leilaoonline.net/lote/detalhe/99255", " Monark Monareta Dobramatic Aro 20 Garupão, Raridade da década de 1970, para Colecionadores")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=HYPERLINK("https://leilaoonline.net/lote/detalhe/99257", "057")</f>
      </c>
      <c r="B65" s="4" t="s">
        <f>=HYPERLINK("https://leilaoonline.net/lote/detalhe/99257", " Caloi Berlineta Aro 20 Dobrável, Relíquia, para Colecionadores")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=HYPERLINK("https://leilaoonline.net/lote/detalhe/99186", "058")</f>
      </c>
      <c r="B66" s="4" t="s">
        <f>=HYPERLINK("https://leilaoonline.net/lote/detalhe/99186", " Caloi Ceci aro 26, Relíquia da p/ Colecionadores ( no Estado)")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=HYPERLINK("https://leilaoonline.net/lote/detalhe/99219", "059")</f>
      </c>
      <c r="B67" s="4" t="s">
        <f>=HYPERLINK("https://leilaoonline.net/lote/detalhe/99219", " Bicicleta Antiga Phillips Feminino aro , banco de Molas, Campainha Trim Trim, Farol , dinamo, Relíquia para Colecionadores")</f>
      </c>
      <c r="C67" s="4" t="inlineStr">
        <is>
          <t>Vendido</t>
        </is>
      </c>
      <c r="D67" s="4" t="inlineStr">
        <is>
          <t>4</t>
        </is>
      </c>
      <c r="E67" s="5" t="inlineStr">
        <is>
          <t>1.500,00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=HYPERLINK("https://leilaoonline.net/lote/detalhe/99215", "060")</f>
      </c>
      <c r="B68" s="4" t="s">
        <f>=HYPERLINK("https://leilaoonline.net/lote/detalhe/99215", " Bicicleta Antiga aro 28 , Relíquia para Colecionadores,")</f>
      </c>
      <c r="C68" s="4" t="inlineStr">
        <is>
          <t>Vendido</t>
        </is>
      </c>
      <c r="D68" s="4" t="inlineStr">
        <is>
          <t>5</t>
        </is>
      </c>
      <c r="E68" s="5" t="inlineStr">
        <is>
          <t>900,00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=HYPERLINK("https://leilaoonline.net/lote/detalhe/99188", "061")</f>
      </c>
      <c r="B69" s="4" t="s">
        <f>=HYPERLINK("https://leilaoonline.net/lote/detalhe/99188", "Monareta Kroos II Aro 20. Relíquia 100% Original, década de 1970 p/ Colecionadores. (Até pneus são originais)")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=HYPERLINK("https://leilaoonline.net/lote/detalhe/99217", "062")</f>
      </c>
      <c r="B70" s="4" t="s">
        <f>=HYPERLINK("https://leilaoonline.net/lote/detalhe/99217", " Conjunto Carrinho de Bebê e Cadeirinha automotiva , marca Hércules, Década de 1970, Relíquia para Colecionadores")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=HYPERLINK("https://leilaoonline.net/lote/detalhe/99189", "063")</f>
      </c>
      <c r="B71" s="4" t="s">
        <f>=HYPERLINK("https://leilaoonline.net/lote/detalhe/99189", " Monareta Aro 20, Relíquia década de 1970 p/ Colecionadores")</f>
      </c>
      <c r="C71" s="4" t="inlineStr">
        <is>
          <t>Vendido</t>
        </is>
      </c>
      <c r="D71" s="4" t="inlineStr">
        <is>
          <t>2</t>
        </is>
      </c>
      <c r="E71" s="5" t="inlineStr">
        <is>
          <t>800,00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=HYPERLINK("https://leilaoonline.net/lote/detalhe/99223", "065")</f>
      </c>
      <c r="B72" s="4" t="s">
        <f>=HYPERLINK("https://leilaoonline.net/lote/detalhe/99223", " Bicicleta Gargueira Goricke Antiga , Relíquia para Colecionadores")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=HYPERLINK("https://leilaoonline.net/lote/detalhe/99157", "066")</f>
      </c>
      <c r="B73" s="4" t="s">
        <f>=HYPERLINK("https://leilaoonline.net/lote/detalhe/99157", " LOTE COM APROX. 100 UNIDADES DE SPINNERS , DIVERSOS MODELOS E CORES. (sem uso, nas caixas) [ Confira o Vídeo ]")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=HYPERLINK("https://leilaoonline.net/lote/detalhe/99192", "067")</f>
      </c>
      <c r="B74" s="4" t="s">
        <f>=HYPERLINK("https://leilaoonline.net/lote/detalhe/99192", " BICICLETA ORIGINAL, CÂMBIO DUPLO DE MARCHA")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=HYPERLINK("https://leilaoonline.net/lote/detalhe/99179", "068")</f>
      </c>
      <c r="B75" s="4" t="s">
        <f>=HYPERLINK("https://leilaoonline.net/lote/detalhe/99179", "LOTE C/ 10 UNIDADES DE CANTIL DE BOLSO EM INOX. 240 ml CHEIOS DE VODKA. VÁRIOS MODELOS. PRODUTO ORIGINAL (SEM USO E COM AS CAIXAS INDIVIDUAIS)")</f>
      </c>
      <c r="C75" s="4" t="inlineStr">
        <is>
          <t>Vendido</t>
        </is>
      </c>
      <c r="D75" s="4" t="inlineStr">
        <is>
          <t>2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=HYPERLINK("https://leilaoonline.net/lote/detalhe/99221", "069")</f>
      </c>
      <c r="B76" s="4" t="s">
        <f>=HYPERLINK("https://leilaoonline.net/lote/detalhe/99221", " Bicicleta Monark Antiga aro 28 , Freio de pé, campainha Trim Trim, Relíquia para Colecionadores")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=HYPERLINK("https://leilaoonline.net/lote/detalhe/99191", "070")</f>
      </c>
      <c r="B77" s="4" t="s">
        <f>=HYPERLINK("https://leilaoonline.net/lote/detalhe/99191", " Caloi Ceci Totalmente Original aro 26, Relíquia da p/ Colecionadores ( no estado)")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=HYPERLINK("https://leilaoonline.net/lote/detalhe/99226", "071")</f>
      </c>
      <c r="B78" s="4" t="s">
        <f>=HYPERLINK("https://leilaoonline.net/lote/detalhe/99226", "  Motor Honda a Gasolina  4 Tempos GX 35. Para uso Diversos como: Estacionário, Bomba d'água, Gerador, Embarcações, Engenho, Roçadeiras, Régua Vibratória, Motopoda. Entre outras funções.")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=HYPERLINK("https://leilaoonline.net/lote/detalhe/99180", "073")</f>
      </c>
      <c r="B79" s="4" t="s">
        <f>=HYPERLINK("https://leilaoonline.net/lote/detalhe/99180", "[ VÍDEO ] LOTE C/ 10 UNIDADES DE CANTIL DE BOLSO EM INOX. 240 ml CHEIOS DE VODKA. VÁRIOS MODELOS. PRODUTO ORIGINAL (SEM USO E COM AS CAIXAS INDIVIDUAIS)")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=HYPERLINK("https://leilaoonline.net/lote/detalhe/100113", "074")</f>
      </c>
      <c r="B80" s="4" t="s">
        <f>=HYPERLINK("https://leilaoonline.net/lote/detalhe/100113", "[ LANCE POR GARRAFA ] 100 GARRAFAS DE CACHAÇA SABORES VARIADOS - 700ml CADA GARRAFA")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3,00</t>
        </is>
      </c>
      <c r="F80" s="4" t="inlineStr">
        <is>
          <t>0.50</t>
        </is>
      </c>
    </row>
    <row collapsed="false" customFormat="false" customHeight="false" hidden="false" ht="12.1" outlineLevel="0" r="81">
      <c r="A81" s="5" t="s">
        <f>=HYPERLINK("https://leilaoonline.net/lote/detalhe/99254", "075")</f>
      </c>
      <c r="B81" s="4" t="s">
        <f>=HYPERLINK("https://leilaoonline.net/lote/detalhe/99254", " Caloi Formula C 3 Aro 20 , Seletor de Marchas Gt-3,  Câmbio de 03 Marchas no Cubo traseiro, Banco Banana , Relíquia da década de 1980, para Colecionadores")</f>
      </c>
      <c r="C81" s="4" t="inlineStr">
        <is>
          <t>Não vendido</t>
        </is>
      </c>
      <c r="D81" s="4" t="inlineStr">
        <is>
          <t>10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=HYPERLINK("https://leilaoonline.net/lote/detalhe/99194", "076")</f>
      </c>
      <c r="B82" s="4" t="s">
        <f>=HYPERLINK("https://leilaoonline.net/lote/detalhe/99194", " Caloi Ceci Totalmente Original aro 26, Relíquia da p/ Colecionadores ( 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=HYPERLINK("https://leilaoonline.net/lote/detalhe/99225", "077")</f>
      </c>
      <c r="B83" s="4" t="s">
        <f>=HYPERLINK("https://leilaoonline.net/lote/detalhe/99225", "  Motor Honda a Gasolina  4 Tempos GX 35. Para uso Diversos como: Estacionário, Bomba d'água, Gerador, Embarcações, Engenho, Roçadeiras, Régua Vibratória, Motopoda. Entre outras funções.")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490,00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=HYPERLINK("https://leilaoonline.net/lote/detalhe/99218", "078")</f>
      </c>
      <c r="B84" s="4" t="s">
        <f>=HYPERLINK("https://leilaoonline.net/lote/detalhe/99218", " Bicicleta Monark Antiga série Prata aro 26 , Relíquia para Colecionadores")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=HYPERLINK("https://leilaoonline.net/lote/detalhe/99222", "080")</f>
      </c>
      <c r="B85" s="4" t="s">
        <f>=HYPERLINK("https://leilaoonline.net/lote/detalhe/99222", " Bicicleta Antiga Phillips aro 28 , banco de Molas, Campainha Trim Trim, Relíquia para Colecionadores")</f>
      </c>
      <c r="C85" s="4" t="inlineStr">
        <is>
          <t>Vendido</t>
        </is>
      </c>
      <c r="D85" s="4" t="inlineStr">
        <is>
          <t>9</t>
        </is>
      </c>
      <c r="E85" s="5" t="inlineStr">
        <is>
          <t>1.100,00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=HYPERLINK("https://leilaoonline.net/lote/detalhe/99195", "081")</f>
      </c>
      <c r="B86" s="4" t="s">
        <f>=HYPERLINK("https://leilaoonline.net/lote/detalhe/99195", " Monark Tropical Feminina Década de 1970 aro 26, Freio de De Pé ,Antiga  Relíquia p/ Colecionadores ( No estado)")</f>
      </c>
      <c r="C86" s="4" t="inlineStr">
        <is>
          <t>Vendido</t>
        </is>
      </c>
      <c r="D86" s="4" t="inlineStr">
        <is>
          <t>2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=HYPERLINK("https://leilaoonline.net/lote/detalhe/99220", "082")</f>
      </c>
      <c r="B87" s="4" t="s">
        <f>=HYPERLINK("https://leilaoonline.net/lote/detalhe/99220", " Bicicleta  Bacini mod Corsa 18 Speed Antiga aro 27, Relíquia para Colecionadores")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=HYPERLINK("https://leilaoonline.net/lote/detalhe/99156", "083")</f>
      </c>
      <c r="B88" s="4" t="s">
        <f>=HYPERLINK("https://leilaoonline.net/lote/detalhe/99156", " LOTE COM APROX. 300 UNIDADES DE SPINNERS , DIVERSOS MODELOS E CORES. (sem uso, nas caixas) [ Confira o Vídeo ]")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=HYPERLINK("https://leilaoonline.net/lote/detalhe/99214", "084")</f>
      </c>
      <c r="B89" s="4" t="s">
        <f>=HYPERLINK("https://leilaoonline.net/lote/detalhe/99214", " Bicicleta Monark Antiga aro 28 , Freio de pé, Banco de Molas, Relíquia para Colecionadores,")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=HYPERLINK("https://leilaoonline.net/lote/detalhe/99224", "085")</f>
      </c>
      <c r="B90" s="4" t="s">
        <f>=HYPERLINK("https://leilaoonline.net/lote/detalhe/99224", " Bicicleta Monark Monareta  Antiga aro 20 , Relíquia para Colecionadores,")</f>
      </c>
      <c r="C90" s="4" t="inlineStr">
        <is>
          <t>Não vendido</t>
        </is>
      </c>
      <c r="D90" s="4" t="inlineStr">
        <is>
          <t>8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=HYPERLINK("https://leilaoonline.net/lote/detalhe/99240", "086")</f>
      </c>
      <c r="B91" s="4" t="s">
        <f>=HYPERLINK("https://leilaoonline.net/lote/detalhe/99240", "[ LANCE POR GARRAFA ] 100 GARRAFAS DE CACHAÇA SABORES VARIADOS - 700ml CADA GARRAFA")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4,00</t>
        </is>
      </c>
      <c r="F91" s="4" t="inlineStr">
        <is>
          <t>1.00</t>
        </is>
      </c>
    </row>
    <row collapsed="false" customFormat="false" customHeight="false" hidden="false" ht="12.1" outlineLevel="0" r="92">
      <c r="A92" s="5" t="s">
        <f>=HYPERLINK("https://leilaoonline.net/lote/detalhe/99177", "089")</f>
      </c>
      <c r="B92" s="4" t="s">
        <f>=HYPERLINK("https://leilaoonline.net/lote/detalhe/99177", "01 Impressora Fiscal Térmica Bematech e 01 Rádio Automotivo toca CD / AM/ FM Toyota. Original.")</f>
      </c>
      <c r="C92" s="4" t="inlineStr">
        <is>
          <t>Vendido</t>
        </is>
      </c>
      <c r="D92" s="4" t="inlineStr">
        <is>
          <t>1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=HYPERLINK("https://leilaoonline.net/lote/detalhe/99167", "092")</f>
      </c>
      <c r="B93" s="4" t="s">
        <f>=HYPERLINK("https://leilaoonline.net/lote/detalhe/99167", " LOTE C/ DIVERSOS FRASCOS DE GEL MARCA PHILIPS P/ LIMPEZA DE TELAS DE LED OU CELULARES.")</f>
      </c>
      <c r="C93" s="4" t="inlineStr">
        <is>
          <t>Vendido</t>
        </is>
      </c>
      <c r="D93" s="4" t="inlineStr">
        <is>
          <t>1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=HYPERLINK("https://leilaoonline.net/lote/detalhe/99199", "093")</f>
      </c>
      <c r="B94" s="4" t="s">
        <f>=HYPERLINK("https://leilaoonline.net/lote/detalhe/99199", " Monark Brisa Totalmente Original aro 26, Década de 1980 Relíquia da p/ Colecionadores")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=HYPERLINK("https://leilaoonline.net/lote/detalhe/99166", "095")</f>
      </c>
      <c r="B95" s="4" t="s">
        <f>=HYPERLINK("https://leilaoonline.net/lote/detalhe/99166", " APROX. 600 PROJETEIS P/ PISTOLA DE PREGAR, MARCENARIA , CALIBRE DESCRITO NAS CAIXAS.( Sem uso).")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=HYPERLINK("https://leilaoonline.net/lote/detalhe/99150", "098")</f>
      </c>
      <c r="B96" s="4" t="s">
        <f>=HYPERLINK("https://leilaoonline.net/lote/detalhe/99150", " LOTE C/ 06 APARELHOS CELULAR E 45  BATERIAS , DIVERSAS MARCAS E MODELOS.")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=HYPERLINK("https://leilaoonline.net/lote/detalhe/99200", "099")</f>
      </c>
      <c r="B97" s="4" t="s">
        <f>=HYPERLINK("https://leilaoonline.net/lote/detalhe/99200", " Monark Brisa Mirim  Década de 1980 aro 16, Relíquia p/ Colecionadores ( No estado)")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=HYPERLINK("https://leilaoonline.net/lote/detalhe/99198", "101")</f>
      </c>
      <c r="B98" s="4" t="s">
        <f>=HYPERLINK("https://leilaoonline.net/lote/detalhe/99198", " Bicicleta Houston Foxer Original, aro 26, Duplo Comando de marchas nas Manoplas. ( No estado).")</f>
      </c>
      <c r="C98" s="4" t="inlineStr">
        <is>
          <t>Vendido</t>
        </is>
      </c>
      <c r="D98" s="4" t="inlineStr">
        <is>
          <t>1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=HYPERLINK("https://leilaoonline.net/lote/detalhe/99171", "103")</f>
      </c>
      <c r="B99" s="4" t="s">
        <f>=HYPERLINK("https://leilaoonline.net/lote/detalhe/99171", " 01- Catraca Eletrônica Digital Marca Telemática Codin Catraca 9000 Toda em Metal e inox ( no estado).")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=HYPERLINK("https://leilaoonline.net/lote/detalhe/99152", "105")</f>
      </c>
      <c r="B100" s="4" t="s">
        <f>=HYPERLINK("https://leilaoonline.net/lote/detalhe/99152", " Lote contendo coleção 100 unidades  de Mini-Garrafas, de bebidas originais, diversos rótulos e sabores")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=HYPERLINK("https://leilaoonline.net/lote/detalhe/99176", "106")</f>
      </c>
      <c r="B101" s="4" t="s">
        <f>=HYPERLINK("https://leilaoonline.net/lote/detalhe/99176", " Lote c/ 27 Ferramentas de precisão, Marca Hugong , Limas Várias  medidas")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=HYPERLINK("https://leilaoonline.net/lote/detalhe/99172", "109")</f>
      </c>
      <c r="B102" s="4" t="s">
        <f>=HYPERLINK("https://leilaoonline.net/lote/detalhe/99172", " 01- Catraca Eletrônica Digital Marca Telemática Sistemas Inteligentes  Bloqueio GB 300.Toda em Metal e Inox  ( no estado).")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=HYPERLINK("https://leilaoonline.net/lote/detalhe/99178", "112")</f>
      </c>
      <c r="B103" s="4" t="s">
        <f>=HYPERLINK("https://leilaoonline.net/lote/detalhe/99178", "Painel Elétrico Profissional")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=HYPERLINK("https://leilaoonline.net/lote/detalhe/99197", "116")</f>
      </c>
      <c r="B104" s="4" t="s">
        <f>=HYPERLINK("https://leilaoonline.net/lote/detalhe/99197", " Monark Monareta Década de 1980 aro 20, Relíquia p/ Colecionadores ( No estado)")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=HYPERLINK("https://leilaoonline.net/lote/detalhe/99173", "121")</f>
      </c>
      <c r="B105" s="4" t="s">
        <f>=HYPERLINK("https://leilaoonline.net/lote/detalhe/99173", " 01- Catraca Eletrônica Digital Marca Telemática Sistemas Inteligentes  Bloqueio PD 300.Toda em Metal  ( no estado).")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=HYPERLINK("https://leilaoonline.net/lote/detalhe/99216", "124")</f>
      </c>
      <c r="B106" s="4" t="s">
        <f>=HYPERLINK("https://leilaoonline.net/lote/detalhe/99216", " Bicicleta Caloi Ceci Antiga aro 26, Câmbio de marchas, cor Dourada, Relíquia para Colecionadores")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=HYPERLINK("https://leilaoonline.net/lote/detalhe/99165", "127")</f>
      </c>
      <c r="B107" s="4" t="s">
        <f>=HYPERLINK("https://leilaoonline.net/lote/detalhe/99165", " LOTE C/ APROX. 160 LUVAS (Manoplas) e ALGUNS ACELERADORES ORIGINAIS DE ÉPOCA, DÉCADA DE 1980. (SEM USO). Necessidade apenas de limpeza.")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=HYPERLINK("https://leilaoonline.net/lote/detalhe/99169", "130")</f>
      </c>
      <c r="B108" s="4" t="s">
        <f>=HYPERLINK("https://leilaoonline.net/lote/detalhe/99169", " LOTE C/ 01 ESCAPAMENTO DE HONDA CB 400 ANTIGA ABAFADOR CENTRAL.( No estado).")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=HYPERLINK("https://leilaoonline.net/lote/detalhe/99181", "131")</f>
      </c>
      <c r="B109" s="4" t="s">
        <f>=HYPERLINK("https://leilaoonline.net/lote/detalhe/99181", "[ VÍDEO ] LOTE C/ 10 UNIDADES DE CANTIL DE BOLSO EM INOX. 240 ml CHEIOS DE VODKA. VÁRIOS MODELOS. PRODUTO ORIGINAL (SEM USO E COM AS CAIXAS INDIVIDUAIS)")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=HYPERLINK("https://leilaoonline.net/lote/detalhe/99201", "132")</f>
      </c>
      <c r="B110" s="4" t="s">
        <f>=HYPERLINK("https://leilaoonline.net/lote/detalhe/99201", "Caloi Ceci aro 26, Relíquia p/ Colecionadores")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=HYPERLINK("https://leilaoonline.net/lote/detalhe/99204", "134")</f>
      </c>
      <c r="B111" s="4" t="s">
        <f>=HYPERLINK("https://leilaoonline.net/lote/detalhe/99204", " Monark Monareta Aro 20,  Breque de Pé,  Relíquia p/ Colecionadores.")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650,00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=HYPERLINK("https://leilaoonline.net/lote/detalhe/99170", "135")</f>
      </c>
      <c r="B112" s="4" t="s">
        <f>=HYPERLINK("https://leilaoonline.net/lote/detalhe/99170", " Jogo de Cama Antigo em Madeira Nobre c/ 09 Gavetas , Colchão Nippomag Magnetizado Terapêutico Ortopédico e 01 Mesa de Centro de madeira Nobre e tampo de vidro.")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=HYPERLINK("https://leilaoonline.net/lote/detalhe/99229", "139")</f>
      </c>
      <c r="B113" s="4" t="s">
        <f>=HYPERLINK("https://leilaoonline.net/lote/detalhe/99229", "Diversos utensílios antigos p/ colecionadores, sendo: 02 Moedores (Ferro) de milho ou Café; 02 Panelas de Ferro; 02 foices; 01 Funil de Metal e 01 Bule de Ferro")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=HYPERLINK("https://leilaoonline.net/lote/detalhe/99182", "163")</f>
      </c>
      <c r="B114" s="4" t="s">
        <f>=HYPERLINK("https://leilaoonline.net/lote/detalhe/99182", "[ VÍDEO ] LOTE C/ 10 UNIDADES DE CANTIL DE BOLSO EM INOX. 240 ml CHEIOS DE VODKA. VÁRIOS MODELOS. PRODUTO ORIGINAL (SEM USO E COM AS CAIXAS INDIVIDUAIS)")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=HYPERLINK("https://leilaoonline.net/lote/detalhe/99208", "164")</f>
      </c>
      <c r="B115" s="4" t="s">
        <f>=HYPERLINK("https://leilaoonline.net/lote/detalhe/99208", " Monark Brisa Totalmente Original aro 26. Década de 1980. Relíquia da p/ Colecionadores")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=HYPERLINK("https://leilaoonline.net/lote/detalhe/99210", "166")</f>
      </c>
      <c r="B116" s="4" t="s">
        <f>=HYPERLINK("https://leilaoonline.net/lote/detalhe/99210", " Raridade: Bicicleta Tropical Mirim aro 22 da década de 1970. Totalmente Original. Relíquia p/ Colecionadores")</f>
      </c>
      <c r="C116" s="4" t="inlineStr">
        <is>
          <t>Lote retirado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=HYPERLINK("https://leilaoonline.net/lote/detalhe/99168", "180")</f>
      </c>
      <c r="B117" s="4" t="s">
        <f>=HYPERLINK("https://leilaoonline.net/lote/detalhe/99168", " LOTE ÚNICO, COM DIVERSOS ITENS.")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=HYPERLINK("https://leilaoonline.net/lote/detalhe/99212", "181")</f>
      </c>
      <c r="B118" s="4" t="s">
        <f>=HYPERLINK("https://leilaoonline.net/lote/detalhe/99212", "02 PARES DE CALÇADOS. SENDO 01 PAR DE BOTAS CANO ALTO Nº 34 E 01 PAR DE SAPATO ALTO Nº 37 (MARCA ELLUS, ORIGINAL)")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=HYPERLINK("https://leilaoonline.net/lote/detalhe/99162", "187")</f>
      </c>
      <c r="B119" s="4" t="s">
        <f>=HYPERLINK("https://leilaoonline.net/lote/detalhe/99162", " LOTE COM APROX. 100 UNIDADES DE SPINNERS , DIVERSOS MODELOS E CORES. (sem uso, nas caixas) [ Confira o Vídeo ]")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=HYPERLINK("https://leilaoonline.net/lote/detalhe/99151", "192")</f>
      </c>
      <c r="B120" s="4" t="s">
        <f>=HYPERLINK("https://leilaoonline.net/lote/detalhe/99151", " Lote contendo coleção 100 unidades  de Mini-Garrafas, de bebidas originais, diversos rótulos e sabores")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=HYPERLINK("https://leilaoonline.net/lote/detalhe/99209", "196")</f>
      </c>
      <c r="B121" s="4" t="s">
        <f>=HYPERLINK("https://leilaoonline.net/lote/detalhe/99209", " Bicicleta Caloi Cross Pro Neon Aro 20. 100% Original (nunca foi lavada). Década de 1990. Relíquia p/ Colecionadores")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=HYPERLINK("https://leilaoonline.net/lote/detalhe/99155", "205")</f>
      </c>
      <c r="B122" s="4" t="s">
        <f>=HYPERLINK("https://leilaoonline.net/lote/detalhe/99155", " LOTE COM APROX. 200 UNIDADES DE SPINNERS , DIVERSOS MODELOS E CORES. (sem uso, nas caixas) [ Confira o Vídeo ]")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=HYPERLINK("https://leilaoonline.net/lote/detalhe/99174", "215")</f>
      </c>
      <c r="B123" s="4" t="s">
        <f>=HYPERLINK("https://leilaoonline.net/lote/detalhe/99174", " 01- Catraca Eletrônica Digital Marca Telemática Sistemas Inteligentes  Bloqueio GB 300.Toda em Metal e Inox  ( no estado).")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=HYPERLINK("https://leilaoonline.net/lote/detalhe/99145", "247")</f>
      </c>
      <c r="B124" s="4" t="s">
        <f>=HYPERLINK("https://leilaoonline.net/lote/detalhe/99145", "03 GARRAFÕES DE 4,5 LITROS CADA DE CACHAÇA AMARELINHA ENVELHECIDA EM BARRIL DE MADEIRA DE CARVALHO")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=HYPERLINK("https://leilaoonline.net/lote/detalhe/99161", "250")</f>
      </c>
      <c r="B125" s="4" t="s">
        <f>=HYPERLINK("https://leilaoonline.net/lote/detalhe/99161", " LOTE COM APROX. 100 UNIDADES DE SPINNERS , DIVERSOS MODELOS E CORES. (sem uso, nas caixas) [ Confira o Vídeo ]")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=HYPERLINK("https://leilaoonline.net/lote/detalhe/99183", "251")</f>
      </c>
      <c r="B126" s="4" t="s">
        <f>=HYPERLINK("https://leilaoonline.net/lote/detalhe/99183", "[ VÍDEO ] LOTE C/ 10 UNIDADES DE CANTIL DE BOLSO EM INOX. 240 ml CHEIOS DE VODKA. VÁRIOS MODELOS. PRODUTO ORIGINAL (SEM USO E COM AS CAIXAS INDIVIDUAIS)")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=HYPERLINK("https://leilaoonline.net/lote/detalhe/99184", "291")</f>
      </c>
      <c r="B127" s="4" t="s">
        <f>=HYPERLINK("https://leilaoonline.net/lote/detalhe/99184", "Lote c/ 29 Ferramentas de precisão, marca Hugong, JE Tech Tool e Diamond files limas de várias medidas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=HYPERLINK("https://leilaoonline.net/lote/detalhe/99137", "320")</f>
      </c>
      <c r="B128" s="4" t="s">
        <f>=HYPERLINK("https://leilaoonline.net/lote/detalhe/99137", "Diversas churrasqueiras elétricas e Peças.")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190,00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=HYPERLINK("https://leilaoonline.net/lote/detalhe/99140", "365")</f>
      </c>
      <c r="B129" s="4" t="s">
        <f>=HYPERLINK("https://leilaoonline.net/lote/detalhe/99140", " 30 GARRAFAS DE VINHO TINTO SUAVE. SAFRA DELVIGO. LEGÍTIMO DE SANTA CATARINA")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=HYPERLINK("https://leilaoonline.net/lote/detalhe/99141", "370")</f>
      </c>
      <c r="B130" s="4" t="s">
        <f>=HYPERLINK("https://leilaoonline.net/lote/detalhe/99141", " 30 GARRAFAS DE VINHO TINTO SECO. SAFRA DELVIGO. LEGÍTIMO DE SANTA CATARINA")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=HYPERLINK("https://leilaoonline.net/lote/detalhe/99164", "377")</f>
      </c>
      <c r="B131" s="4" t="s">
        <f>=HYPERLINK("https://leilaoonline.net/lote/detalhe/99164", " LOTE COM APROX. 100 UNIDADES DE SPINNERS , DIVERSOS MODELOS E CORES. (sem uso, nas caixas) [ Confira o Vídeo ]")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=HYPERLINK("https://leilaoonline.net/lote/detalhe/99139", "380")</f>
      </c>
      <c r="B132" s="4" t="s">
        <f>=HYPERLINK("https://leilaoonline.net/lote/detalhe/99139", " 30 GARRAFAS DE VINHO BRANCO SUAVE. SAFRA DELVIGO. LEGÍTIMO DE SANTA CATARINA")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=HYPERLINK("https://leilaoonline.net/lote/detalhe/99143", "390")</f>
      </c>
      <c r="B133" s="4" t="s">
        <f>=HYPERLINK("https://leilaoonline.net/lote/detalhe/99143", "LOTE COM 30 GARRAFAS DE VINHO TINTO SECO.")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=HYPERLINK("https://leilaoonline.net/lote/detalhe/99142", "395")</f>
      </c>
      <c r="B134" s="4" t="s">
        <f>=HYPERLINK("https://leilaoonline.net/lote/detalhe/99142", "LOTE COM 30 GARRAFAS DE VINHO TINTO SUAVE.")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=HYPERLINK("https://leilaoonline.net/lote/detalhe/99187", "400")</f>
      </c>
      <c r="B135" s="4" t="s">
        <f>=HYPERLINK("https://leilaoonline.net/lote/detalhe/99187", "10 GARRAFAS DE VINHO TINTO SUAVE. 02 LITROS CADA..")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=HYPERLINK("https://leilaoonline.net/lote/detalhe/99148", "450")</f>
      </c>
      <c r="B136" s="4" t="s">
        <f>=HYPERLINK("https://leilaoonline.net/lote/detalhe/99148", "03 GARRAFÕES DE 4,5 LITROS CADA DE CACHAÇA PRATA ENVELHECIDA EM BARRIL DE MADEIRA")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=HYPERLINK("https://leilaoonline.net/lote/detalhe/99160", "526")</f>
      </c>
      <c r="B137" s="4" t="s">
        <f>=HYPERLINK("https://leilaoonline.net/lote/detalhe/99160", " LOTE COM APROX. 100 UNIDADES DE SPINNERS , DIVERSOS MODELOS E CORES. (sem uso, nas caixas) [ Confira o Vídeo ]")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=HYPERLINK("https://leilaoonline.net/lote/detalhe/99144", "552")</f>
      </c>
      <c r="B138" s="4" t="s">
        <f>=HYPERLINK("https://leilaoonline.net/lote/detalhe/99144", "10 GARRAFÕES DE 4,5 LITROS CADA DE CACHAÇA PRATA ENVELHECIDA EM BARRIL DE MADEIRA")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=HYPERLINK("https://leilaoonline.net/lote/detalhe/99154", "563")</f>
      </c>
      <c r="B139" s="4" t="s">
        <f>=HYPERLINK("https://leilaoonline.net/lote/detalhe/99154", " LOTE COM APROX. 300 UNIDADES DE SPINNERS , DIVERSOS MODELOS E CORES. (sem uso, nas caixas) [ Confira o Vídeo ]")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=HYPERLINK("https://leilaoonline.net/lote/detalhe/99153", "574")</f>
      </c>
      <c r="B140" s="4" t="s">
        <f>=HYPERLINK("https://leilaoonline.net/lote/detalhe/99153", " LOTE COM APROX. 100 UNIDADES DE SPINNERS , DIVERSOS MODELOS E CORES. (sem uso, nas caixas) [ Confira o Vídeo ]")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=HYPERLINK("https://leilaoonline.net/lote/detalhe/99138", "577")</f>
      </c>
      <c r="B141" s="4" t="s">
        <f>=HYPERLINK("https://leilaoonline.net/lote/detalhe/99138", " 30 GARRAFAS DE VINHOS, TINTO SUAVE, TINTO SECO, BRANCO SUAVE, BRANCO SECO E ROSADO, SAFRA DELVIGO LEGÍTIMO, DE SANTA CATARINA")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=HYPERLINK("https://leilaoonline.net/lote/detalhe/99159", "581")</f>
      </c>
      <c r="B142" s="4" t="s">
        <f>=HYPERLINK("https://leilaoonline.net/lote/detalhe/99159", " LOTE COM APROX. 100 UNIDADES DE SPINNERS , DIVERSOS MODELOS E CORES. (sem uso, nas caixas) [ Confira o Vídeo ]")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=HYPERLINK("https://leilaoonline.net/lote/detalhe/99147", "582")</f>
      </c>
      <c r="B143" s="4" t="s">
        <f>=HYPERLINK("https://leilaoonline.net/lote/detalhe/99147", "10 GARRAFÕES DE 4,5 LITROS CADA DE CACHAÇA AMARELINHA ENVELHECIDA EM BARRIL DE MADEIRA DE CARVALHO")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490,00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=HYPERLINK("https://leilaoonline.net/lote/detalhe/99158", "710")</f>
      </c>
      <c r="B144" s="4" t="s">
        <f>=HYPERLINK("https://leilaoonline.net/lote/detalhe/99158", " LOTE COM APROX. 300 UNIDADES DE SPINNERS , DIVERSOS MODELOS E CORES. (sem uso, nas caixas) [ Confira o Vídeo ]")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=HYPERLINK("https://leilaoonline.net/lote/detalhe/99163", "754")</f>
      </c>
      <c r="B145" s="4" t="s">
        <f>=HYPERLINK("https://leilaoonline.net/lote/detalhe/99163", " LOTE COM APROX. 100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=HYPERLINK("https://leilaoonline.net/lote/detalhe/99149", "765")</f>
      </c>
      <c r="B146" s="4" t="s">
        <f>=HYPERLINK("https://leilaoonline.net/lote/detalhe/99149", " LOTE COM APROX. 100 UNIDADES DE SPINNERS , DIVERSOS MODELOS E CORES. (sem uso, nas caixas) [ Confira o Vídeo ]")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=HYPERLINK("https://leilaoonline.net/lote/detalhe/99146", "800")</f>
      </c>
      <c r="B147" s="4" t="s">
        <f>=HYPERLINK("https://leilaoonline.net/lote/detalhe/99146", "03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2026-04-14T22:59:26.00Z</dcterms:created>
  <dc:creator>Tellks Tecnologia</dc:creator>
  <cp:revision>0</cp:revision>
</cp:coreProperties>
</file>