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Máquinas • Prensas • Plainas • Compressores • Moinho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=HYPERLINK("https://leilaoonline.net/lote/detalhe/98395", "001")</f>
      </c>
      <c r="B11" s="4" t="s">
        <f>=HYPERLINK("https://leilaoonline.net/lote/detalhe/98395", "MOTOR WEG 75HP 2 POLOS 220V")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=HYPERLINK("https://leilaoonline.net/lote/detalhe/98396", "003")</f>
      </c>
      <c r="B12" s="4" t="s">
        <f>=HYPERLINK("https://leilaoonline.net/lote/detalhe/98396", "MOTOR 50HP 4 POLOS 220V/380V")</f>
      </c>
      <c r="C12" s="4" t="inlineStr">
        <is>
          <t>Vendido</t>
        </is>
      </c>
      <c r="D12" s="4" t="inlineStr">
        <is>
          <t>23</t>
        </is>
      </c>
      <c r="E12" s="5" t="inlineStr">
        <is>
          <t>4.300,00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=HYPERLINK("https://leilaoonline.net/lote/detalhe/99503", "005")</f>
      </c>
      <c r="B13" s="4" t="s">
        <f>=HYPERLINK("https://leilaoonline.net/lote/detalhe/99503", "MOTOR WEG 50HP 6 POLOS 380V/660V")</f>
      </c>
      <c r="C13" s="4" t="inlineStr">
        <is>
          <t>Vendido</t>
        </is>
      </c>
      <c r="D13" s="4" t="inlineStr">
        <is>
          <t>43</t>
        </is>
      </c>
      <c r="E13" s="5" t="inlineStr">
        <is>
          <t>5.200,00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=HYPERLINK("https://leilaoonline.net/lote/detalhe/98397", "006")</f>
      </c>
      <c r="B14" s="4" t="s">
        <f>=HYPERLINK("https://leilaoonline.net/lote/detalhe/98397", "MOTOR 50HP 4 POLOS 220V/380V")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=HYPERLINK("https://leilaoonline.net/lote/detalhe/98398", "007")</f>
      </c>
      <c r="B15" s="4" t="s">
        <f>=HYPERLINK("https://leilaoonline.net/lote/detalhe/98398", "MOTOR WEG 15HP 2 POLOS 380V/660V")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=HYPERLINK("https://leilaoonline.net/lote/detalhe/98449", "008")</f>
      </c>
      <c r="B16" s="4" t="s">
        <f>=HYPERLINK("https://leilaoonline.net/lote/detalhe/98449", "MOTOR ELÉTRICO 60HP 4 POLOS 1785RPM 440V")</f>
      </c>
      <c r="C16" s="4" t="inlineStr">
        <is>
          <t>Vendido</t>
        </is>
      </c>
      <c r="D16" s="4" t="inlineStr">
        <is>
          <t>13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=HYPERLINK("https://leilaoonline.net/lote/detalhe/98450", "009")</f>
      </c>
      <c r="B17" s="4" t="s">
        <f>=HYPERLINK("https://leilaoonline.net/lote/detalhe/98450", "MOTOR ELÉTRICO WEG 0,75HP 2 POLOS 3500 RPM 440V")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=HYPERLINK("https://leilaoonline.net/lote/detalhe/98451", "010")</f>
      </c>
      <c r="B18" s="4" t="s">
        <f>=HYPERLINK("https://leilaoonline.net/lote/detalhe/98451", "MOTOR ELÉTRICO WEG APROX. 60HP S/PLAQUETA")</f>
      </c>
      <c r="C18" s="4" t="inlineStr">
        <is>
          <t>Vendido</t>
        </is>
      </c>
      <c r="D18" s="4" t="inlineStr">
        <is>
          <t>14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=HYPERLINK("https://leilaoonline.net/lote/detalhe/98452", "011")</f>
      </c>
      <c r="B19" s="4" t="s">
        <f>=HYPERLINK("https://leilaoonline.net/lote/detalhe/98452", "MOTOR ELÉTRICO WEG 7,5HP 2 POLOS 3500 RPM 440V W22")</f>
      </c>
      <c r="C19" s="4" t="inlineStr">
        <is>
          <t>Vendido</t>
        </is>
      </c>
      <c r="D19" s="4" t="inlineStr">
        <is>
          <t>10</t>
        </is>
      </c>
      <c r="E19" s="5" t="inlineStr">
        <is>
          <t>950,00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=HYPERLINK("https://leilaoonline.net/lote/detalhe/98453", "012")</f>
      </c>
      <c r="B20" s="4" t="s">
        <f>=HYPERLINK("https://leilaoonline.net/lote/detalhe/98453", "MOTOR ELÉTRICO 60HP 4 POLOS 1700RPM 22V/440V")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=HYPERLINK("https://leilaoonline.net/lote/detalhe/98399", "020")</f>
      </c>
      <c r="B21" s="4" t="s">
        <f>=HYPERLINK("https://leilaoonline.net/lote/detalhe/98399", "MOTORREDUTOR 3HP")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=HYPERLINK("https://leilaoonline.net/lote/detalhe/98400", "022")</f>
      </c>
      <c r="B22" s="4" t="s">
        <f>=HYPERLINK("https://leilaoonline.net/lote/detalhe/98400", "TORNO MECÂNICO HBX PROMECA")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12.500,00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=HYPERLINK("https://leilaoonline.net/lote/detalhe/99504", "023")</f>
      </c>
      <c r="B23" s="4" t="s">
        <f>=HYPERLINK("https://leilaoonline.net/lote/detalhe/99504", "MOTOR WEG 20HP 2 POLOS 220V/380V")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=HYPERLINK("https://leilaoonline.net/lote/detalhe/99505", "030")</f>
      </c>
      <c r="B24" s="4" t="s">
        <f>=HYPERLINK("https://leilaoonline.net/lote/detalhe/99505", "LOTE COM APROXIMADAMENTE 1800KG DE PISO PARA MEZANINO (PREÇO POR KG)")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1,50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=HYPERLINK("https://leilaoonline.net/lote/detalhe/99780", "031")</f>
      </c>
      <c r="B25" s="4" t="s">
        <f>=HYPERLINK("https://leilaoonline.net/lote/detalhe/99780", "SERRA VAI E VEM; MARCA FORTUNA")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=HYPERLINK("https://leilaoonline.net/lote/detalhe/98401", "041")</f>
      </c>
      <c r="B26" s="4" t="s">
        <f>=HYPERLINK("https://leilaoonline.net/lote/detalhe/98401", " LOTE COM 6 CAIXAS TÉRMICAS PARA MARMITA E TAMPAS EXTRAS")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=HYPERLINK("https://leilaoonline.net/lote/detalhe/98402", "045")</f>
      </c>
      <c r="B27" s="4" t="s">
        <f>=HYPERLINK("https://leilaoonline.net/lote/detalhe/98402", " EQUIPAMENTO DESBOBINADOR PNEUMÁTICO C/ REGISTRO DE PRESSÃO")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=HYPERLINK("https://leilaoonline.net/lote/detalhe/98403", "046")</f>
      </c>
      <c r="B28" s="4" t="s">
        <f>=HYPERLINK("https://leilaoonline.net/lote/detalhe/98403", " EQUIPAMENTO BOBINADOR/DESBOBINADOR/PUXADOR")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=HYPERLINK("https://leilaoonline.net/lote/detalhe/98404", "050")</f>
      </c>
      <c r="B29" s="4" t="s">
        <f>=HYPERLINK("https://leilaoonline.net/lote/detalhe/98404", "FURAKAWA RACK ABERTO ENTERPRISE 45U")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=HYPERLINK("https://leilaoonline.net/lote/detalhe/98405", "108")</f>
      </c>
      <c r="B30" s="4" t="s">
        <f>=HYPERLINK("https://leilaoonline.net/lote/detalhe/98405", "PISTA DE PATINAÇÃO SINTÉTICA COM PISO EM RESINA E ESTRUTURA DE FERRO APX. 200M²; ACOMPANHA PATINS -  DESMONTADA")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=HYPERLINK("https://leilaoonline.net/lote/detalhe/98406", "121")</f>
      </c>
      <c r="B31" s="4" t="s">
        <f>=HYPERLINK("https://leilaoonline.net/lote/detalhe/98406", "MÁQUINA PARA DESCASCAR FIOS FEROLLA")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=HYPERLINK("https://leilaoonline.net/lote/detalhe/98407", "128")</f>
      </c>
      <c r="B32" s="4" t="s">
        <f>=HYPERLINK("https://leilaoonline.net/lote/detalhe/98407", "BALANCIM HIDRÁULICO POPPI")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=HYPERLINK("https://leilaoonline.net/lote/detalhe/98408", "130")</f>
      </c>
      <c r="B33" s="4" t="s">
        <f>=HYPERLINK("https://leilaoonline.net/lote/detalhe/98408", "PLATAFORMA ELEVATÓRIA PARA CAMINHÃO BÁU")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=HYPERLINK("https://leilaoonline.net/lote/detalhe/98409", "147")</f>
      </c>
      <c r="B34" s="4" t="s">
        <f>=HYPERLINK("https://leilaoonline.net/lote/detalhe/98409", "CARREGADOR DE BATERIA DE EMPILHADEIRA 80V/50A")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=HYPERLINK("https://leilaoonline.net/lote/detalhe/98410", "154")</f>
      </c>
      <c r="B35" s="4" t="s">
        <f>=HYPERLINK("https://leilaoonline.net/lote/detalhe/98410", "FORNO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=HYPERLINK("https://leilaoonline.net/lote/detalhe/98411", "162")</f>
      </c>
      <c r="B36" s="4" t="s">
        <f>=HYPERLINK("https://leilaoonline.net/lote/detalhe/98411", "TUNEL DE ENCOLHIMENTO WELDOTRON")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=HYPERLINK("https://leilaoonline.net/lote/detalhe/98412", "163")</f>
      </c>
      <c r="B37" s="4" t="s">
        <f>=HYPERLINK("https://leilaoonline.net/lote/detalhe/98412", "PAINEL DE PARTIDA DE GERADORES")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=HYPERLINK("https://leilaoonline.net/lote/detalhe/98413", "201")</f>
      </c>
      <c r="B38" s="4" t="s">
        <f>=HYPERLINK("https://leilaoonline.net/lote/detalhe/98413", "PRATELEIRAS DE AÇO (CONJUNTO COM 8 BANDEJAS DE 30X90CM E ALTURA DE 180 A 220CM DESMONTADOS); APROX. 700KG (PREÇO POR KG)")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5,10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=HYPERLINK("https://leilaoonline.net/lote/detalhe/98414", "202")</f>
      </c>
      <c r="B39" s="4" t="s">
        <f>=HYPERLINK("https://leilaoonline.net/lote/detalhe/98414", "PRATELEIRAS DE AÇO (CONJUNTO COM 8 BANDEJAS DE 30X90CM E ALTURA DE 180 A 220CM DESMONTADOS); APROX. 700KG (PREÇO POR KG)")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5,10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=HYPERLINK("https://leilaoonline.net/lote/detalhe/98415", "207")</f>
      </c>
      <c r="B40" s="4" t="s">
        <f>=HYPERLINK("https://leilaoonline.net/lote/detalhe/98415", "SECADOR DE AR METALPLAN")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=HYPERLINK("https://leilaoonline.net/lote/detalhe/98416", "210")</f>
      </c>
      <c r="B41" s="4" t="s">
        <f>=HYPERLINK("https://leilaoonline.net/lote/detalhe/98416", "LOTE COM 9 ARQUIVOS PARA ESCRITÓRIO")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=HYPERLINK("https://leilaoonline.net/lote/detalhe/98417", "219")</f>
      </c>
      <c r="B42" s="4" t="s">
        <f>=HYPERLINK("https://leilaoonline.net/lote/detalhe/98417", "MÁQUINA DE LIMPEZA E TROCA DE LÍQUIDO DE ARREFECIMENTO OVERFLUSH")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=HYPERLINK("https://leilaoonline.net/lote/detalhe/98418", "224")</f>
      </c>
      <c r="B43" s="4" t="s">
        <f>=HYPERLINK("https://leilaoonline.net/lote/detalhe/98418", "LOTE DE PORTA MOLDES E MOLDES PARA ESTAMPARIA PRENSA EXCÊNTRICA PREÇO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4,00</t>
        </is>
      </c>
      <c r="F43" s="4" t="inlineStr">
        <is>
          <t>2.50</t>
        </is>
      </c>
    </row>
    <row collapsed="false" customFormat="false" customHeight="false" hidden="false" ht="12.1" outlineLevel="0" r="44">
      <c r="A44" s="5" t="s">
        <f>=HYPERLINK("https://leilaoonline.net/lote/detalhe/98419", "229")</f>
      </c>
      <c r="B44" s="4" t="s">
        <f>=HYPERLINK("https://leilaoonline.net/lote/detalhe/98419", "LOTE COM 6 CABEÇOTES PARA ROSQUEADEIRA RIDGID")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=HYPERLINK("https://leilaoonline.net/lote/detalhe/98420", "230")</f>
      </c>
      <c r="B45" s="4" t="s">
        <f>=HYPERLINK("https://leilaoonline.net/lote/detalhe/98420", "2 MESAS PARA REFEITÓRIO COM 4 LUGARES")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=HYPERLINK("https://leilaoonline.net/lote/detalhe/98429", "247")</f>
      </c>
      <c r="B46" s="4" t="s">
        <f>=HYPERLINK("https://leilaoonline.net/lote/detalhe/98429", "DISJUNTOR PVO MÉDIA TENSÃO")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=HYPERLINK("https://leilaoonline.net/lote/detalhe/98428", "248")</f>
      </c>
      <c r="B47" s="4" t="s">
        <f>=HYPERLINK("https://leilaoonline.net/lote/detalhe/98428", "LOTE COM 2 MESAS DE ESCRITÓRIO")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=HYPERLINK("https://leilaoonline.net/lote/detalhe/98430", "249")</f>
      </c>
      <c r="B48" s="4" t="s">
        <f>=HYPERLINK("https://leilaoonline.net/lote/detalhe/98430", "LOTE COM 3 MESAS EM "L" ESCRITÓRIO")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=HYPERLINK("https://leilaoonline.net/lote/detalhe/98431", "256")</f>
      </c>
      <c r="B49" s="4" t="s">
        <f>=HYPERLINK("https://leilaoonline.net/lote/detalhe/98431", "ESTRUTURA DE PRENSA BALANCIM MANUAL 15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=HYPERLINK("https://leilaoonline.net/lote/detalhe/98432", "301")</f>
      </c>
      <c r="B50" s="4" t="s">
        <f>=HYPERLINK("https://leilaoonline.net/lote/detalhe/98432", "BOMBA DE VÁCUO TIPO ROOTS 15CV")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=HYPERLINK("https://leilaoonline.net/lote/detalhe/98433", "308")</f>
      </c>
      <c r="B51" s="4" t="s">
        <f>=HYPERLINK("https://leilaoonline.net/lote/detalhe/98433", "ROSQUEADEIRA PARA TUBOS")</f>
      </c>
      <c r="C51" s="4" t="inlineStr">
        <is>
          <t>Vendido</t>
        </is>
      </c>
      <c r="D51" s="4" t="inlineStr">
        <is>
          <t>12</t>
        </is>
      </c>
      <c r="E51" s="5" t="inlineStr">
        <is>
          <t>2.650,00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=HYPERLINK("https://leilaoonline.net/lote/detalhe/98434", "313")</f>
      </c>
      <c r="B52" s="4" t="s">
        <f>=HYPERLINK("https://leilaoonline.net/lote/detalhe/98434", "MÁQUINA PARA PINTURA DE FAIXA VIARIA")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=HYPERLINK("https://leilaoonline.net/lote/detalhe/98435", "314")</f>
      </c>
      <c r="B53" s="4" t="s">
        <f>=HYPERLINK("https://leilaoonline.net/lote/detalhe/98435", "MÁQUINA PARA PINTURA DE FAIXA VIARIA")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=HYPERLINK("https://leilaoonline.net/lote/detalhe/98436", "315")</f>
      </c>
      <c r="B54" s="4" t="s">
        <f>=HYPERLINK("https://leilaoonline.net/lote/detalhe/98436", "MÁQUINA PARA PINTURA DE FAIXA VIARIA")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=HYPERLINK("https://leilaoonline.net/lote/detalhe/98437", "339")</f>
      </c>
      <c r="B55" s="4" t="s">
        <f>=HYPERLINK("https://leilaoonline.net/lote/detalhe/98437", "EQUIPAMENTO PARA PINTURA ELETROSTATICA TECNOAVANCE")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=HYPERLINK("https://leilaoonline.net/lote/detalhe/98438", "350")</f>
      </c>
      <c r="B56" s="4" t="s">
        <f>=HYPERLINK("https://leilaoonline.net/lote/detalhe/98438", "AR CONDICIONADO 50.000 BTUS (DESATIVADO FUNCIONANDO)")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=HYPERLINK("https://leilaoonline.net/lote/detalhe/98439", "351")</f>
      </c>
      <c r="B57" s="4" t="s">
        <f>=HYPERLINK("https://leilaoonline.net/lote/detalhe/98439", "AR CONDICIONADO 50.000 BTUS (DESATIVADO FUNCIONANDO)")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=HYPERLINK("https://leilaoonline.net/lote/detalhe/98440", "352")</f>
      </c>
      <c r="B58" s="4" t="s">
        <f>=HYPERLINK("https://leilaoonline.net/lote/detalhe/98440", "AR CONDICIONADO 50.000 BTUS (DESATIVADO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=HYPERLINK("https://leilaoonline.net/lote/detalhe/98441", "353")</f>
      </c>
      <c r="B59" s="4" t="s">
        <f>=HYPERLINK("https://leilaoonline.net/lote/detalhe/98441", "AR CONDICIONADO 50.000 BTUS (DESATIVADO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=HYPERLINK("https://leilaoonline.net/lote/detalhe/98442", "354")</f>
      </c>
      <c r="B60" s="4" t="s">
        <f>=HYPERLINK("https://leilaoonline.net/lote/detalhe/98442", "CARRINHO ABERTO PARA FERRAMENTAS (1 UNIDADE)")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=HYPERLINK("https://leilaoonline.net/lote/detalhe/98443", "355")</f>
      </c>
      <c r="B61" s="4" t="s">
        <f>=HYPERLINK("https://leilaoonline.net/lote/detalhe/98443", "CARRINHO ABERTO PARA FERRAMENTAS (1 UNIDADE)")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=HYPERLINK("https://leilaoonline.net/lote/detalhe/98444", "356")</f>
      </c>
      <c r="B62" s="4" t="s">
        <f>=HYPERLINK("https://leilaoonline.net/lote/detalhe/98444", "CARRINHO ABERTO PARA FERRAMENTAS (1 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=HYPERLINK("https://leilaoonline.net/lote/detalhe/98445", "357")</f>
      </c>
      <c r="B63" s="4" t="s">
        <f>=HYPERLINK("https://leilaoonline.net/lote/detalhe/98445", "CARRINHO ABERTO PARA FERRAMENTAS (1 UNIDADE)")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=HYPERLINK("https://leilaoonline.net/lote/detalhe/98446", "367")</f>
      </c>
      <c r="B64" s="4" t="s">
        <f>=HYPERLINK("https://leilaoonline.net/lote/detalhe/98446", "SELADORA ENCOLHEDORA RAL-TEC")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=HYPERLINK("https://leilaoonline.net/lote/detalhe/98447", "368")</f>
      </c>
      <c r="B65" s="4" t="s">
        <f>=HYPERLINK("https://leilaoonline.net/lote/detalhe/98447", "PRENSA HIDRÁULICA SACA PINO")</f>
      </c>
      <c r="C65" s="4" t="inlineStr">
        <is>
          <t>Vendido</t>
        </is>
      </c>
      <c r="D65" s="4" t="inlineStr">
        <is>
          <t>2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=HYPERLINK("https://leilaoonline.net/lote/detalhe/98448", "372")</f>
      </c>
      <c r="B66" s="4" t="s">
        <f>=HYPERLINK("https://leilaoonline.net/lote/detalhe/98448", "CARRINHO ABERTO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=HYPERLINK("https://leilaoonline.net/lote/detalhe/98454", "422")</f>
      </c>
      <c r="B67" s="4" t="s">
        <f>=HYPERLINK("https://leilaoonline.net/lote/detalhe/98454", "MÁQUINA DE ROLOS COM MOTORREDUTOR")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=HYPERLINK("https://leilaoonline.net/lote/detalhe/98455", "428")</f>
      </c>
      <c r="B68" s="4" t="s">
        <f>=HYPERLINK("https://leilaoonline.net/lote/detalhe/98455", "RACK GABINE PARA SERVIDOR C/PORTA DE VIDRO 185CM ALT. X 55CM LARG.. X 75CM COMP.")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=HYPERLINK("https://leilaoonline.net/lote/detalhe/98456", "429")</f>
      </c>
      <c r="B69" s="4" t="s">
        <f>=HYPERLINK("https://leilaoonline.net/lote/detalhe/98456", "RACK GABINE PARA SERVIDOR C/PORTA DE VIDRO 210CM ALT. X 55CM LARG.. X 75CM COMP.")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=HYPERLINK("https://leilaoonline.net/lote/detalhe/98457", "431")</f>
      </c>
      <c r="B70" s="4" t="s">
        <f>=HYPERLINK("https://leilaoonline.net/lote/detalhe/98457", "RACK GABINE PARA SERVIDOR C/PORTA DE VIDRO 200CM ALT. X 60CM LARG.. X 60CM COMP.")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=HYPERLINK("https://leilaoonline.net/lote/detalhe/98458", "432")</f>
      </c>
      <c r="B71" s="4" t="s">
        <f>=HYPERLINK("https://leilaoonline.net/lote/detalhe/98458", "MISTURADOR EM AÇO INÓX MOTOR 40CV")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=HYPERLINK("https://leilaoonline.net/lote/detalhe/98459", "433")</f>
      </c>
      <c r="B72" s="4" t="s">
        <f>=HYPERLINK("https://leilaoonline.net/lote/detalhe/98459", "TORNO REVOLVER")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=HYPERLINK("https://leilaoonline.net/lote/detalhe/98460", "434")</f>
      </c>
      <c r="B73" s="4" t="s">
        <f>=HYPERLINK("https://leilaoonline.net/lote/detalhe/98460", "TORNO REVOLVER")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=HYPERLINK("https://leilaoonline.net/lote/detalhe/98461", "437")</f>
      </c>
      <c r="B74" s="4" t="s">
        <f>=HYPERLINK("https://leilaoonline.net/lote/detalhe/98461", "MÁQUINA PARA DESCASCAR FIOS FEROLLA")</f>
      </c>
      <c r="C74" s="4" t="inlineStr">
        <is>
          <t>Vendido</t>
        </is>
      </c>
      <c r="D74" s="4" t="inlineStr">
        <is>
          <t>25</t>
        </is>
      </c>
      <c r="E74" s="5" t="inlineStr">
        <is>
          <t>3.400,00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=HYPERLINK("https://leilaoonline.net/lote/detalhe/98462", "439")</f>
      </c>
      <c r="B75" s="4" t="s">
        <f>=HYPERLINK("https://leilaoonline.net/lote/detalhe/98462",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=HYPERLINK("https://leilaoonline.net/lote/detalhe/98463", "441")</f>
      </c>
      <c r="B76" s="4" t="s">
        <f>=HYPERLINK("https://leilaoonline.net/lote/detalhe/98463",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=HYPERLINK("https://leilaoonline.net/lote/detalhe/98464", "443")</f>
      </c>
      <c r="B77" s="4" t="s">
        <f>=HYPERLINK("https://leilaoonline.net/lote/detalhe/98464", "MOINHO DE ROLOS GRÃOS CERÂMICA TIJOLO")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=HYPERLINK("https://leilaoonline.net/lote/detalhe/98465", "445")</f>
      </c>
      <c r="B78" s="4" t="s">
        <f>=HYPERLINK("https://leilaoonline.net/lote/detalhe/98465", "COMPRESSOR REFRIGERAÇÃO CHILLER SABROE CMO 16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=HYPERLINK("https://leilaoonline.net/lote/detalhe/98466", "446")</f>
      </c>
      <c r="B79" s="4" t="s">
        <f>=HYPERLINK("https://leilaoonline.net/lote/detalhe/98466", "BOMBA DE ENGRENAGEM SANITÁRIA INÓX PARA PRODUTOS VISCOSOS MOTOR 8 POLOS")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=HYPERLINK("https://leilaoonline.net/lote/detalhe/98467", "449")</f>
      </c>
      <c r="B80" s="4" t="s">
        <f>=HYPERLINK("https://leilaoonline.net/lote/detalhe/98467", "1 CANHÃO E 1 PAR DE ROSCAS MIOTTO 65/120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=HYPERLINK("https://leilaoonline.net/lote/detalhe/98468", "451")</f>
      </c>
      <c r="B81" s="4" t="s">
        <f>=HYPERLINK("https://leilaoonline.net/lote/detalhe/98468", "MULTIFUNCIONAL TORNO FURADEIRA MADEIRA MONOFÁSICO")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=HYPERLINK("https://leilaoonline.net/lote/detalhe/98469", "455")</f>
      </c>
      <c r="B82" s="4" t="s">
        <f>=HYPERLINK("https://leilaoonline.net/lote/detalhe/98469", "LAVA LOUÇA INDUSTRIAL ECOLAB ES2000")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=HYPERLINK("https://leilaoonline.net/lote/detalhe/98470", "456")</f>
      </c>
      <c r="B83" s="4" t="s">
        <f>=HYPERLINK("https://leilaoonline.net/lote/detalhe/98470", "SECADOR DE AR COMPRESSOR PARAFUSO DOMINICK-HUNTER DPR 470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=HYPERLINK("https://leilaoonline.net/lote/detalhe/98471", "458")</f>
      </c>
      <c r="B84" s="4" t="s">
        <f>=HYPERLINK("https://leilaoonline.net/lote/detalhe/98471",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=HYPERLINK("https://leilaoonline.net/lote/detalhe/98472", "460")</f>
      </c>
      <c r="B85" s="4" t="s">
        <f>=HYPERLINK("https://leilaoonline.net/lote/detalhe/98472",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=HYPERLINK("https://leilaoonline.net/lote/detalhe/98473", "466")</f>
      </c>
      <c r="B86" s="4" t="s">
        <f>=HYPERLINK("https://leilaoonline.net/lote/detalhe/98473", "CARREGADOR BATERIA EMPILHADEIRA ELÉTRICA 24V/90A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=HYPERLINK("https://leilaoonline.net/lote/detalhe/98475", "469")</f>
      </c>
      <c r="B87" s="4" t="s">
        <f>=HYPERLINK("https://leilaoonline.net/lote/detalhe/98475",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=HYPERLINK("https://leilaoonline.net/lote/detalhe/98476", "471")</f>
      </c>
      <c r="B88" s="4" t="s">
        <f>=HYPERLINK("https://leilaoonline.net/lote/detalhe/98476", "GERADOR 4KVA")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=HYPERLINK("https://leilaoonline.net/lote/detalhe/98477", "472")</f>
      </c>
      <c r="B89" s="4" t="s">
        <f>=HYPERLINK("https://leilaoonline.net/lote/detalhe/98477", "BOBINADEIRA PARA TRANSFORMADORES TONANNI 500X300MM")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=HYPERLINK("https://leilaoonline.net/lote/detalhe/98478", "484")</f>
      </c>
      <c r="B90" s="4" t="s">
        <f>=HYPERLINK("https://leilaoonline.net/lote/detalhe/98478", "JATO DE GRANALHA MARCA BLASTIBRÁS")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7.500,00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=HYPERLINK("https://leilaoonline.net/lote/detalhe/98479", "490")</f>
      </c>
      <c r="B91" s="4" t="s">
        <f>=HYPERLINK("https://leilaoonline.net/lote/detalhe/98479", "PRENSA DE FRICÇÃO FORJARIA WELKO ARIETE 2000 220 TON")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=HYPERLINK("https://leilaoonline.net/lote/detalhe/98480", "500")</f>
      </c>
      <c r="B92" s="4" t="s">
        <f>=HYPERLINK("https://leilaoonline.net/lote/detalhe/98480", "PRENSA SACA PINO 15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=HYPERLINK("https://leilaoonline.net/lote/detalhe/98481", "507")</f>
      </c>
      <c r="B93" s="4" t="s">
        <f>=HYPERLINK("https://leilaoonline.net/lote/detalhe/98481", "COMPRESSOR DENTAL AIR ZAP MOD. DA 1100")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=HYPERLINK("https://leilaoonline.net/lote/detalhe/98482", "508")</f>
      </c>
      <c r="B94" s="4" t="s">
        <f>=HYPERLINK("https://leilaoonline.net/lote/detalhe/98482", "ARQUIVO DESLIZANTE ACECO MEDIDAS A=2,20 x L=3,20 x C=4,77CM DESMONTADO")</f>
      </c>
      <c r="C94" s="4" t="inlineStr">
        <is>
          <t>Vendido</t>
        </is>
      </c>
      <c r="D94" s="4" t="inlineStr">
        <is>
          <t>11</t>
        </is>
      </c>
      <c r="E94" s="5" t="inlineStr">
        <is>
          <t>2.000,00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=HYPERLINK("https://leilaoonline.net/lote/detalhe/98483", "513")</f>
      </c>
      <c r="B95" s="4" t="s">
        <f>=HYPERLINK("https://leilaoonline.net/lote/detalhe/98483", "MOINHO 250MM KLE ")</f>
      </c>
      <c r="C95" s="4" t="inlineStr">
        <is>
          <t>Não vendido</t>
        </is>
      </c>
      <c r="D95" s="4" t="inlineStr">
        <is>
          <t>17</t>
        </is>
      </c>
      <c r="E95" s="5" t="inlineStr">
        <is>
          <t>2.600,00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=HYPERLINK("https://leilaoonline.net/lote/detalhe/98484", "516")</f>
      </c>
      <c r="B96" s="4" t="s">
        <f>=HYPERLINK("https://leilaoonline.net/lote/detalhe/98484", "MISTURADOR EM AÇO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=HYPERLINK("https://leilaoonline.net/lote/detalhe/98485", "522")</f>
      </c>
      <c r="B97" s="4" t="s">
        <f>=HYPERLINK("https://leilaoonline.net/lote/detalhe/98485", "PÓRTICO SEM TALHA 420CM LARG x 300CM ALT x 20CM ALT VIGA")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=HYPERLINK("https://leilaoonline.net/lote/detalhe/98486", "524")</f>
      </c>
      <c r="B98" s="4" t="s">
        <f>=HYPERLINK("https://leilaoonline.net/lote/detalhe/98486", "PRENSA EXCÊNTRICA 8 TONELADAS HARLO")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=HYPERLINK("https://leilaoonline.net/lote/detalhe/98487", "525")</f>
      </c>
      <c r="B99" s="4" t="s">
        <f>=HYPERLINK("https://leilaoonline.net/lote/detalhe/98487", "GUILHOTINA WMW 2500X12MM (1/2")")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=HYPERLINK("https://leilaoonline.net/lote/detalhe/98488", "529")</f>
      </c>
      <c r="B100" s="4" t="s">
        <f>=HYPERLINK("https://leilaoonline.net/lote/detalhe/98488", "CARRINHO PARA MOVIMENTAÇÃO DE VEÍCULOS 600KG")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=HYPERLINK("https://leilaoonline.net/lote/detalhe/98489", "530")</f>
      </c>
      <c r="B101" s="4" t="s">
        <f>=HYPERLINK("https://leilaoonline.net/lote/detalhe/98489", "CARRINHO PARA MOVIMENTAÇÃO DE VEÍCULOS 600KG")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=HYPERLINK("https://leilaoonline.net/lote/detalhe/98490", "531")</f>
      </c>
      <c r="B102" s="4" t="s">
        <f>=HYPERLINK("https://leilaoonline.net/lote/detalhe/98490",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=HYPERLINK("https://leilaoonline.net/lote/detalhe/98491", "532")</f>
      </c>
      <c r="B103" s="4" t="s">
        <f>=HYPERLINK("https://leilaoonline.net/lote/detalhe/98491", "BALANCIM 10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=HYPERLINK("https://leilaoonline.net/lote/detalhe/98492", "536")</f>
      </c>
      <c r="B104" s="4" t="s">
        <f>=HYPERLINK("https://leilaoonline.net/lote/detalhe/98492",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=HYPERLINK("https://leilaoonline.net/lote/detalhe/98493", "537")</f>
      </c>
      <c r="B105" s="4" t="s">
        <f>=HYPERLINK("https://leilaoonline.net/lote/detalhe/98493",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=HYPERLINK("https://leilaoonline.net/lote/detalhe/98494", "538")</f>
      </c>
      <c r="B106" s="4" t="s">
        <f>=HYPERLINK("https://leilaoonline.net/lote/detalhe/98494",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=HYPERLINK("https://leilaoonline.net/lote/detalhe/98495", "539")</f>
      </c>
      <c r="B107" s="4" t="s">
        <f>=HYPERLINK("https://leilaoonline.net/lote/detalhe/98495",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=HYPERLINK("https://leilaoonline.net/lote/detalhe/98496", "540")</f>
      </c>
      <c r="B108" s="4" t="s">
        <f>=HYPERLINK("https://leilaoonline.net/lote/detalhe/98496",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=HYPERLINK("https://leilaoonline.net/lote/detalhe/98497", "542")</f>
      </c>
      <c r="B109" s="4" t="s">
        <f>=HYPERLINK("https://leilaoonline.net/lote/detalhe/98497", "VENTOINHA EXAUSTOR INDUSTRIAL PARA 20HP 2935RPM")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=HYPERLINK("https://leilaoonline.net/lote/detalhe/98498", "549")</f>
      </c>
      <c r="B110" s="4" t="s">
        <f>=HYPERLINK("https://leilaoonline.net/lote/detalhe/98498", "TANQUE DE POLIPROPILENO PARA GALVANOPLASTIA E ANODIZAÇÃO 150 LITROS")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=HYPERLINK("https://leilaoonline.net/lote/detalhe/98499", "550")</f>
      </c>
      <c r="B111" s="4" t="s">
        <f>=HYPERLINK("https://leilaoonline.net/lote/detalhe/98499", "AR CONDICIONADO 50.000 BTUS DESATIVADO -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=HYPERLINK("https://leilaoonline.net/lote/detalhe/98500", "551")</f>
      </c>
      <c r="B112" s="4" t="s">
        <f>=HYPERLINK("https://leilaoonline.net/lote/detalhe/98500", "PRENSA DE FRICÇÃO 250 TON")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=HYPERLINK("https://leilaoonline.net/lote/detalhe/98501", "555")</f>
      </c>
      <c r="B113" s="4" t="s">
        <f>=HYPERLINK("https://leilaoonline.net/lote/detalhe/98501", "CONTROLADOR PARA GERADOR ST2000P STEMAC")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=HYPERLINK("https://leilaoonline.net/lote/detalhe/98502", "556")</f>
      </c>
      <c r="B114" s="4" t="s">
        <f>=HYPERLINK("https://leilaoonline.net/lote/detalhe/98502", "SERRA POLICORTE COM CORTE EM GRAU")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=HYPERLINK("https://leilaoonline.net/lote/detalhe/98503", "557")</f>
      </c>
      <c r="B115" s="4" t="s">
        <f>=HYPERLINK("https://leilaoonline.net/lote/detalhe/98503", "SERRA CIRCULAR DESTOPADEIRA PENDULAR 600MM")</f>
      </c>
      <c r="C115" s="4" t="inlineStr">
        <is>
          <t>Não vendido</t>
        </is>
      </c>
      <c r="D115" s="4" t="inlineStr">
        <is>
          <t>21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=HYPERLINK("https://leilaoonline.net/lote/detalhe/98504", "558")</f>
      </c>
      <c r="B116" s="4" t="s">
        <f>=HYPERLINK("https://leilaoonline.net/lote/detalhe/98504", "DISJUNTOR PVO MÉDIA TENSÃO")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=HYPERLINK("https://leilaoonline.net/lote/detalhe/98505", "562")</f>
      </c>
      <c r="B117" s="4" t="s">
        <f>=HYPERLINK("https://leilaoonline.net/lote/detalhe/98505", "MÁQUINA DE SOLDA BAMBOZZI TR 360")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=HYPERLINK("https://leilaoonline.net/lote/detalhe/98506", "563")</f>
      </c>
      <c r="B118" s="4" t="s">
        <f>=HYPERLINK("https://leilaoonline.net/lote/detalhe/98506", "MÁQUINA DE SOLDA BAMBOZZI NM 2600 300A")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=HYPERLINK("https://leilaoonline.net/lote/detalhe/98507", "564")</f>
      </c>
      <c r="B119" s="4" t="s">
        <f>=HYPERLINK("https://leilaoonline.net/lote/detalhe/98507",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=HYPERLINK("https://leilaoonline.net/lote/detalhe/98508", "565")</f>
      </c>
      <c r="B120" s="4" t="s">
        <f>=HYPERLINK("https://leilaoonline.net/lote/detalhe/98508", "CARRINHO ABERTO PARA FERRAMENTAS")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=HYPERLINK("https://leilaoonline.net/lote/detalhe/98509", "566")</f>
      </c>
      <c r="B121" s="4" t="s">
        <f>=HYPERLINK("https://leilaoonline.net/lote/detalhe/98509", "CARRINHO ABERTO PARA FERRAMENTAS")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=HYPERLINK("https://leilaoonline.net/lote/detalhe/98510", "567")</f>
      </c>
      <c r="B122" s="4" t="s">
        <f>=HYPERLINK("https://leilaoonline.net/lote/detalhe/98510", "CARRINHO ABERTO PARA FERRAMENTAS")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=HYPERLINK("https://leilaoonline.net/lote/detalhe/98511", "568")</f>
      </c>
      <c r="B123" s="4" t="s">
        <f>=HYPERLINK("https://leilaoonline.net/lote/detalhe/98511", "CARRINHO ABERTO PARA FERRAMENTAS")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=HYPERLINK("https://leilaoonline.net/lote/detalhe/98512", "2002")</f>
      </c>
      <c r="B124" s="4" t="s">
        <f>=HYPERLINK("https://leilaoonline.net/lote/detalhe/98512", "CABEÇOTE DE ESPALMADEIRA PVC FACA SOBRE CILINDRO - CÓD. 525 - CL2022")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875,00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=HYPERLINK("https://leilaoonline.net/lote/detalhe/98514", "2005")</f>
      </c>
      <c r="B125" s="4" t="s">
        <f>=HYPERLINK("https://leilaoonline.net/lote/detalhe/98514", "EXTRUSORA DE PLÁSTICO EGAN JOHN BROWN 90MM - CÓD. 726 - CL2022")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72.500,00</t>
        </is>
      </c>
      <c r="F125" s="4" t="inlineStr">
        <is>
          <t>2500.00</t>
        </is>
      </c>
    </row>
    <row collapsed="false" customFormat="false" customHeight="false" hidden="false" ht="12.1" outlineLevel="0" r="126">
      <c r="A126" s="5" t="s">
        <f>=HYPERLINK("https://leilaoonline.net/lote/detalhe/98515", "2006")</f>
      </c>
      <c r="B126" s="4" t="s">
        <f>=HYPERLINK("https://leilaoonline.net/lote/detalhe/98515", "EXTRUSORA DE PLÁSTICO EGAN JOHN BROWN 90MM - CÓD. 727 - CL2022")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70.000,00</t>
        </is>
      </c>
      <c r="F126" s="4" t="inlineStr">
        <is>
          <t>2500.00</t>
        </is>
      </c>
    </row>
    <row collapsed="false" customFormat="false" customHeight="false" hidden="false" ht="12.1" outlineLevel="0" r="127">
      <c r="A127" s="5" t="s">
        <f>=HYPERLINK("https://leilaoonline.net/lote/detalhe/98516", "2007")</f>
      </c>
      <c r="B127" s="4" t="s">
        <f>=HYPERLINK("https://leilaoonline.net/lote/detalhe/98516", "CABEÇOTE FLAT DIE LAMINADO 3000MM - CL2022")</f>
      </c>
      <c r="C127" s="4" t="inlineStr">
        <is>
          <t>Não vendido</t>
        </is>
      </c>
      <c r="D127" s="4" t="inlineStr">
        <is>
          <t>6</t>
        </is>
      </c>
      <c r="E127" s="5" t="inlineStr">
        <is>
          <t>20.450,00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=HYPERLINK("https://leilaoonline.net/lote/detalhe/98517", "2008")</f>
      </c>
      <c r="B128" s="4" t="s">
        <f>=HYPERLINK("https://leilaoonline.net/lote/detalhe/98517", "CALANDRA DE PLÁSTICO PARA LAMINADOS 3000MM - CL2022")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=HYPERLINK("https://leilaoonline.net/lote/detalhe/98518", "2010")</f>
      </c>
      <c r="B129" s="4" t="s">
        <f>=HYPERLINK("https://leilaoonline.net/lote/detalhe/98518", "MISTURADOR E PRÉ AQUECEDOR PARA EXTRUSORA PLÁSTICO - CÓD. 732 - CL2022")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2.125,00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=HYPERLINK("https://leilaoonline.net/lote/detalhe/98519", "2017")</f>
      </c>
      <c r="B130" s="4" t="s">
        <f>=HYPERLINK("https://leilaoonline.net/lote/detalhe/98519", "EXTRUSORA FLAT DIE 800MM CALANDRA E PUXADOR")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1250.00</t>
        </is>
      </c>
    </row>
    <row collapsed="false" customFormat="false" customHeight="false" hidden="false" ht="12.1" outlineLevel="0" r="131">
      <c r="A131" s="5" t="s">
        <f>=HYPERLINK("https://leilaoonline.net/lote/detalhe/98520", "2019")</f>
      </c>
      <c r="B131" s="4" t="s">
        <f>=HYPERLINK("https://leilaoonline.net/lote/detalhe/98520", "REATOR BATEDOR AÇO INOX 1/2 CANA 1000 LITROS - Cód. 569 - CL2022")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4.375,00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=HYPERLINK("https://leilaoonline.net/lote/detalhe/98521", "2021")</f>
      </c>
      <c r="B132" s="4" t="s">
        <f>=HYPERLINK("https://leilaoonline.net/lote/detalhe/98521", "REATOR AÇO INOX 5000 LITROS MISTURADOR ENCAMISADO - CL2022")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=HYPERLINK("https://leilaoonline.net/lote/detalhe/98522", "2024")</f>
      </c>
      <c r="B133" s="4" t="s">
        <f>=HYPERLINK("https://leilaoonline.net/lote/detalhe/98522", "BOMBA HELICOIDAL DOSADORA NIETSCH NM045SY01L07V 2002 - CL2022")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1.125,00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=HYPERLINK("https://leilaoonline.net/lote/detalhe/98524", "3023")</f>
      </c>
      <c r="B134" s="4" t="s">
        <f>=HYPERLINK("https://leilaoonline.net/lote/detalhe/98524", " REATOR AÇO INOX 750 LITROS MISTURADOR ENCAMISADO - CÓD. 576")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=HYPERLINK("https://leilaoonline.net/lote/detalhe/98525", "3030")</f>
      </c>
      <c r="B135" s="4" t="s">
        <f>=HYPERLINK("https://leilaoonline.net/lote/detalhe/98525", " MASSEIRA INDUSTRIAL MISTURADOR - CÓD. 696")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=HYPERLINK("https://leilaoonline.net/lote/detalhe/98526", "3064")</f>
      </c>
      <c r="B136" s="4" t="s">
        <f>=HYPERLINK("https://leilaoonline.net/lote/detalhe/98526", " MÁQUINA EMENDAR TECIDO SINTETICO E COURINO DOHLE - CÓD. 686")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=HYPERLINK("https://leilaoonline.net/lote/detalhe/98527", "3088")</f>
      </c>
      <c r="B137" s="4" t="s">
        <f>=HYPERLINK("https://leilaoonline.net/lote/detalhe/98527", " GUILHOTINA GRÁFICA FUNTIMOD - CÓD. 99")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2026-06-14T22:19:43.00Z</dcterms:created>
  <dc:creator>Tellks Tecnologia</dc:creator>
  <cp:revision>0</cp:revision>
</cp:coreProperties>
</file>