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Retroesc. • Guindastes • Empilhadeiras • Trilhos Ferroviários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=HYPERLINK("https://leilaoonline.net/lote/detalhe/93954", "001")</f>
      </c>
      <c r="B11" s="4" t="s">
        <f>=HYPERLINK("https://leilaoonline.net/lote/detalhe/93954", "VALMET 885; TRAÇADO; COM CARREGADEIRA DE CANA E LENHA; BOCA GIRATÓRIA; ANO 1990")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74.750,00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=HYPERLINK("https://leilaoonline.net/lote/detalhe/93955", "002")</f>
      </c>
      <c r="B12" s="4" t="s">
        <f>=HYPERLINK("https://leilaoonline.net/lote/detalhe/93955", "TRATOR MASSEY FERGUSSON 285; ANO 1989; COM DIREÇÃO HIDROSTÁTICA E CONJUNTO DE PÁ")</f>
      </c>
      <c r="C12" s="4" t="inlineStr">
        <is>
          <t>Vendido</t>
        </is>
      </c>
      <c r="D12" s="4" t="inlineStr">
        <is>
          <t>51</t>
        </is>
      </c>
      <c r="E12" s="5" t="inlineStr">
        <is>
          <t>48.500,00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=HYPERLINK("https://leilaoonline.net/lote/detalhe/93956", "003")</f>
      </c>
      <c r="B13" s="4" t="s">
        <f>=HYPERLINK("https://leilaoonline.net/lote/detalhe/93956", "TRATOR VALMET 60 ID.; COM ROÇADEIRA; ANO 1970")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19.250,00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=HYPERLINK("https://leilaoonline.net/lote/detalhe/93950", "004")</f>
      </c>
      <c r="B14" s="4" t="s">
        <f>=HYPERLINK("https://leilaoonline.net/lote/detalhe/93950", "TRATOR VALMET 62 ID.; CAFEEIRO; ANO 76")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=HYPERLINK("https://leilaoonline.net/lote/detalhe/94821", "005")</f>
      </c>
      <c r="B15" s="4" t="s">
        <f>=HYPERLINK("https://leilaoonline.net/lote/detalhe/94821", "TRATOR MASSEY FERGUSSON 265; ORIGINAL; ANO ENTRE 85/87")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=HYPERLINK("https://leilaoonline.net/lote/detalhe/93957", "006")</f>
      </c>
      <c r="B16" s="4" t="s">
        <f>=HYPERLINK("https://leilaoonline.net/lote/detalhe/93957", "TRATOR CBT 8440; COM DIREÇÃO HIDRÁULICA; ANO 1986")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=HYPERLINK("https://leilaoonline.net/lote/detalhe/93951", "007")</f>
      </c>
      <c r="B17" s="4" t="s">
        <f>=HYPERLINK("https://leilaoonline.net/lote/detalhe/93951", "TRATOR CBT; SEM ANO DE IDENTIFICAÇÃO; MOTOR MERCEDES")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=HYPERLINK("https://leilaoonline.net/lote/detalhe/93952", "008")</f>
      </c>
      <c r="B18" s="4" t="s">
        <f>=HYPERLINK("https://leilaoonline.net/lote/detalhe/93952", "TRATOR VALMET 60 ID.; ANO 71")</f>
      </c>
      <c r="C18" s="4" t="inlineStr">
        <is>
          <t>Não vendido</t>
        </is>
      </c>
      <c r="D18" s="4" t="inlineStr">
        <is>
          <t>69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=HYPERLINK("https://leilaoonline.net/lote/detalhe/93943", "009")</f>
      </c>
      <c r="B19" s="4" t="s">
        <f>=HYPERLINK("https://leilaoonline.net/lote/detalhe/93943", "5 PÁS CARREGADEIRA, VOLVO L90F, CAT 962 G e 962 H")</f>
      </c>
      <c r="C19" s="4" t="inlineStr">
        <is>
          <t>Não vendido</t>
        </is>
      </c>
      <c r="D19" s="4" t="inlineStr">
        <is>
          <t>142</t>
        </is>
      </c>
      <c r="E19" s="5" t="inlineStr">
        <is>
          <t>127.500,00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=HYPERLINK("https://leilaoonline.net/lote/detalhe/93947", "010")</f>
      </c>
      <c r="B20" s="4" t="s">
        <f>=HYPERLINK("https://leilaoonline.net/lote/detalhe/93947", "BAÚ PARA CAMINHÃO TOCO")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=HYPERLINK("https://leilaoonline.net/lote/detalhe/93949", "011")</f>
      </c>
      <c r="B21" s="4" t="s">
        <f>=HYPERLINK("https://leilaoonline.net/lote/detalhe/93949", "veja o vídeo!! COLHEDORA 35/20; ANO 2011 -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=HYPERLINK("https://leilaoonline.net/lote/detalhe/93958", "012")</f>
      </c>
      <c r="B22" s="4" t="s">
        <f>=HYPERLINK("https://leilaoonline.net/lote/detalhe/93958", "TRATOR VALMET KD12; ANO 1960")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=HYPERLINK("https://leilaoonline.net/lote/detalhe/94826", "013")</f>
      </c>
      <c r="B23" s="4" t="s">
        <f>=HYPERLINK("https://leilaoonline.net/lote/detalhe/94826", "TRATOR VALMET 600D; ANO 1968")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=HYPERLINK("https://leilaoonline.net/lote/detalhe/94823", "014")</f>
      </c>
      <c r="B24" s="4" t="s">
        <f>=HYPERLINK("https://leilaoonline.net/lote/detalhe/94823", "CONJUNTO DE IRRIGAÇÃO; MOTOR MERCEDES COM BOMBA WKL 80/7")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=HYPERLINK("https://leilaoonline.net/lote/detalhe/93953", "015")</f>
      </c>
      <c r="B25" s="4" t="s">
        <f>=HYPERLINK("https://leilaoonline.net/lote/detalhe/93953", "EMPILHADEIRA TOYOTA 2,5 TON.; OPALA 4CC GLP (NÃO ACOMPANHA O CILINDRO DE GÁS GLP)")</f>
      </c>
      <c r="C25" s="4" t="inlineStr">
        <is>
          <t>Não vendido</t>
        </is>
      </c>
      <c r="D25" s="4" t="inlineStr">
        <is>
          <t>79</t>
        </is>
      </c>
      <c r="E25" s="5" t="inlineStr">
        <is>
          <t>22.500,00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=HYPERLINK("https://leilaoonline.net/lote/detalhe/94822", "016")</f>
      </c>
      <c r="B26" s="4" t="s">
        <f>=HYPERLINK("https://leilaoonline.net/lote/detalhe/94822", "ARADO DE QUADRO; 2 DISCOS")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=HYPERLINK("https://leilaoonline.net/lote/detalhe/94827", "017")</f>
      </c>
      <c r="B27" s="4" t="s">
        <f>=HYPERLINK("https://leilaoonline.net/lote/detalhe/94827", "TRATOR VALMET 60 ID.; ANO 1970")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13.750,00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=HYPERLINK("https://leilaoonline.net/lote/detalhe/93965", "018")</f>
      </c>
      <c r="B28" s="4" t="s">
        <f>=HYPERLINK("https://leilaoonline.net/lote/detalhe/93965", "TRATOR FORD MAJOR; SEM ANO DE IDENTIFICAÇÃO")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=HYPERLINK("https://leilaoonline.net/lote/detalhe/93966", "019")</f>
      </c>
      <c r="B29" s="4" t="s">
        <f>=HYPERLINK("https://leilaoonline.net/lote/detalhe/93966", "TRATOR MASSEY FERGUSSON 65X; ANO 1967")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=HYPERLINK("https://leilaoonline.net/lote/detalhe/93962", "020")</f>
      </c>
      <c r="B30" s="4" t="s">
        <f>=HYPERLINK("https://leilaoonline.net/lote/detalhe/93962", "veja o vídeo!! GERADOR DE 375 KVA MOTOR ESCANIA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32.900,00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=HYPERLINK("https://leilaoonline.net/lote/detalhe/93967", "021")</f>
      </c>
      <c r="B31" s="4" t="s">
        <f>=HYPERLINK("https://leilaoonline.net/lote/detalhe/93967", "TRATOR MASSEY FERGUSSON 65X; ANO 69/70")</f>
      </c>
      <c r="C31" s="4" t="inlineStr">
        <is>
          <t>Não vendido</t>
        </is>
      </c>
      <c r="D31" s="4" t="inlineStr">
        <is>
          <t>33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=HYPERLINK("https://leilaoonline.net/lote/detalhe/93963", "022")</f>
      </c>
      <c r="B32" s="4" t="s">
        <f>=HYPERLINK("https://leilaoonline.net/lote/detalhe/93963", "TRATOR MASSEY FERGUSSON 95X; ANO 70")</f>
      </c>
      <c r="C32" s="4" t="inlineStr">
        <is>
          <t>Não vendido</t>
        </is>
      </c>
      <c r="D32" s="4" t="inlineStr">
        <is>
          <t>49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=HYPERLINK("https://leilaoonline.net/lote/detalhe/93964", "023")</f>
      </c>
      <c r="B33" s="4" t="s">
        <f>=HYPERLINK("https://leilaoonline.net/lote/detalhe/93964", "TRATOR MASSEY FERGUSSON 65X; ANO 73; 3 MARCHAS")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=HYPERLINK("https://leilaoonline.net/lote/detalhe/93968", "024")</f>
      </c>
      <c r="B34" s="4" t="s">
        <f>=HYPERLINK("https://leilaoonline.net/lote/detalhe/93968", "TRATOR VALMET MODELO 68; ANO 1982 - FUNCIONANDO")</f>
      </c>
      <c r="C34" s="4" t="inlineStr">
        <is>
          <t>Não vendido</t>
        </is>
      </c>
      <c r="D34" s="4" t="inlineStr">
        <is>
          <t>48</t>
        </is>
      </c>
      <c r="E34" s="5" t="inlineStr">
        <is>
          <t>25.500,00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=HYPERLINK("https://leilaoonline.net/lote/detalhe/93959", "025")</f>
      </c>
      <c r="B35" s="4" t="s">
        <f>=HYPERLINK("https://leilaoonline.net/lote/detalhe/93959",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=HYPERLINK("https://leilaoonline.net/lote/detalhe/94740", "026")</f>
      </c>
      <c r="B36" s="4" t="s">
        <f>=HYPERLINK("https://leilaoonline.net/lote/detalhe/94740", "3 ROÇADEIRAS TIPO TRITON; LATERAL DE 1.8M ARTICULADA POR PISTÃO; MARCA HERDER; ANO 2014")</f>
      </c>
      <c r="C36" s="4" t="inlineStr">
        <is>
          <t>Vendido</t>
        </is>
      </c>
      <c r="D36" s="4" t="inlineStr">
        <is>
          <t>39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=HYPERLINK("https://leilaoonline.net/lote/detalhe/93969", "027")</f>
      </c>
      <c r="B37" s="4" t="s">
        <f>=HYPERLINK("https://leilaoonline.net/lote/detalhe/93969", "TRATOR FORD 6600; ANO 1978 -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=HYPERLINK("https://leilaoonline.net/lote/detalhe/93961", "028")</f>
      </c>
      <c r="B38" s="4" t="s">
        <f>=HYPERLINK("https://leilaoonline.net/lote/detalhe/93961", "veja o vídeo!! 1 GRUA DE 2 TORRES DE 12 METROS E 38 PEÇAS DE 3 METROS")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37.250,00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=HYPERLINK("https://leilaoonline.net/lote/detalhe/93960", "029")</f>
      </c>
      <c r="B39" s="4" t="s">
        <f>=HYPERLINK("https://leilaoonline.net/lote/detalhe/93960", "BRITADOR 80/50")</f>
      </c>
      <c r="C39" s="4" t="inlineStr">
        <is>
          <t>Não vendido</t>
        </is>
      </c>
      <c r="D39" s="4" t="inlineStr">
        <is>
          <t>122</t>
        </is>
      </c>
      <c r="E39" s="5" t="inlineStr">
        <is>
          <t>77.400,00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=HYPERLINK("https://leilaoonline.net/lote/detalhe/93970", "030")</f>
      </c>
      <c r="B40" s="4" t="s">
        <f>=HYPERLINK("https://leilaoonline.net/lote/detalhe/93970", "GUINDASTE HYSTER CANARINHO; DIESEL - FUNCIONANDO")</f>
      </c>
      <c r="C40" s="4" t="inlineStr">
        <is>
          <t>Não vendido</t>
        </is>
      </c>
      <c r="D40" s="4" t="inlineStr">
        <is>
          <t>21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=HYPERLINK("https://leilaoonline.net/lote/detalhe/94902", "031")</f>
      </c>
      <c r="B41" s="4" t="s">
        <f>=HYPERLINK("https://leilaoonline.net/lote/detalhe/94902", "FORD 6600; ANO 80 - FUNCIONANDO")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=HYPERLINK("https://leilaoonline.net/lote/detalhe/93971", "032")</f>
      </c>
      <c r="B42" s="4" t="s">
        <f>=HYPERLINK("https://leilaoonline.net/lote/detalhe/93971", "TRATOR VALMET 62 ID; ANO 1973")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=HYPERLINK("https://leilaoonline.net/lote/detalhe/94903", "033")</f>
      </c>
      <c r="B43" s="4" t="s">
        <f>=HYPERLINK("https://leilaoonline.net/lote/detalhe/94903", "TRATOR MASSEY FERGUSSON 275; ANO 93; 3 ALAVANCAS")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57.000,00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=HYPERLINK("https://leilaoonline.net/lote/detalhe/93972", "034")</f>
      </c>
      <c r="B44" s="4" t="s">
        <f>=HYPERLINK("https://leilaoonline.net/lote/detalhe/93972", "RETROESCAVADEIRA FIATALLIS; ANO 1994")</f>
      </c>
      <c r="C44" s="4" t="inlineStr">
        <is>
          <t>Não vendido</t>
        </is>
      </c>
      <c r="D44" s="4" t="inlineStr">
        <is>
          <t>105</t>
        </is>
      </c>
      <c r="E44" s="5" t="inlineStr">
        <is>
          <t>33.750,00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=HYPERLINK("https://leilaoonline.net/lote/detalhe/93973", "035")</f>
      </c>
      <c r="B45" s="4" t="s">
        <f>=HYPERLINK("https://leilaoonline.net/lote/detalhe/93973", "TRATOR VALMET 85 ID.; ANO 1975")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=HYPERLINK("https://leilaoonline.net/lote/detalhe/94741", "036")</f>
      </c>
      <c r="B46" s="4" t="s">
        <f>=HYPERLINK("https://leilaoonline.net/lote/detalhe/94741",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=HYPERLINK("https://leilaoonline.net/lote/detalhe/95025", "037")</f>
      </c>
      <c r="B47" s="4" t="s">
        <f>=HYPERLINK("https://leilaoonline.net/lote/detalhe/95025", "RETROESCAVADEIRA 580H; ANO 1988; FREIO A DISCO")</f>
      </c>
      <c r="C47" s="4" t="inlineStr">
        <is>
          <t>Vendido</t>
        </is>
      </c>
      <c r="D47" s="4" t="inlineStr">
        <is>
          <t>61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=HYPERLINK("https://leilaoonline.net/lote/detalhe/95190", "038")</f>
      </c>
      <c r="B48" s="4" t="s">
        <f>=HYPERLINK("https://leilaoonline.net/lote/detalhe/95190",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27.500,00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=HYPERLINK("https://leilaoonline.net/lote/detalhe/95191", "039")</f>
      </c>
      <c r="B49" s="4" t="s">
        <f>=HYPERLINK("https://leilaoonline.net/lote/detalhe/95191", "CARREGADEIRA FLORESTAL: MOTOCANA; COM GIRO DE 360 GRAUS E TRATOR VALMET 110; SEM ANO DE IDENTIFICAÇÃO")</f>
      </c>
      <c r="C49" s="4" t="inlineStr">
        <is>
          <t>Vendido</t>
        </is>
      </c>
      <c r="D49" s="4" t="inlineStr">
        <is>
          <t>58</t>
        </is>
      </c>
      <c r="E49" s="5" t="inlineStr">
        <is>
          <t>60.000,00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=HYPERLINK("https://leilaoonline.net/lote/detalhe/94743", "041")</f>
      </c>
      <c r="B50" s="4" t="s">
        <f>=HYPERLINK("https://leilaoonline.net/lote/detalhe/94743", "RECOLHEDORA DE FEIJÃO; MARCA MIAC")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=HYPERLINK("https://leilaoonline.net/lote/detalhe/93975", "042")</f>
      </c>
      <c r="B51" s="4" t="s">
        <f>=HYPERLINK("https://leilaoonline.net/lote/detalhe/93975", "TRATOR CBT 1000; ANO 1972 - FUNCIONANDO")</f>
      </c>
      <c r="C51" s="4" t="inlineStr">
        <is>
          <t>Não vendido</t>
        </is>
      </c>
      <c r="D51" s="4" t="inlineStr">
        <is>
          <t>36</t>
        </is>
      </c>
      <c r="E51" s="5" t="inlineStr">
        <is>
          <t>11.750,00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=HYPERLINK("https://leilaoonline.net/lote/detalhe/93976", "046")</f>
      </c>
      <c r="B52" s="4" t="s">
        <f>=HYPERLINK("https://leilaoonline.net/lote/detalhe/93976", "TRATOR VALMET; MODELO 78; ANO 1984/85; COM DUPLA EMBREAGEM - FUNCIONANDO")</f>
      </c>
      <c r="C52" s="4" t="inlineStr">
        <is>
          <t>Não vendido</t>
        </is>
      </c>
      <c r="D52" s="4" t="inlineStr">
        <is>
          <t>65</t>
        </is>
      </c>
      <c r="E52" s="5" t="inlineStr">
        <is>
          <t>36.500,00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=HYPERLINK("https://leilaoonline.net/lote/detalhe/93979", "047")</f>
      </c>
      <c r="B53" s="4" t="s">
        <f>=HYPERLINK("https://leilaoonline.net/lote/detalhe/93979", "ESCARIFICADOR; 5 HASTES; LARGO")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=HYPERLINK("https://leilaoonline.net/lote/detalhe/93980", "048")</f>
      </c>
      <c r="B54" s="4" t="s">
        <f>=HYPERLINK("https://leilaoonline.net/lote/detalhe/93980", "GRADE ARADORA; 20 DISCOS X 26; TRANSPORTE NO HIDRÁULICO")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=HYPERLINK("https://leilaoonline.net/lote/detalhe/93981", "049")</f>
      </c>
      <c r="B55" s="4" t="s">
        <f>=HYPERLINK("https://leilaoonline.net/lote/detalhe/93981", "GRADE ARADORA; 14 DISCOS X 26")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5.350,00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=HYPERLINK("https://leilaoonline.net/lote/detalhe/93974", "050")</f>
      </c>
      <c r="B56" s="4" t="s">
        <f>=HYPERLINK("https://leilaoonline.net/lote/detalhe/93974",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=HYPERLINK("https://leilaoonline.net/lote/detalhe/93977", "051")</f>
      </c>
      <c r="B57" s="4" t="s">
        <f>=HYPERLINK("https://leilaoonline.net/lote/detalhe/93977",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=HYPERLINK("https://leilaoonline.net/lote/detalhe/93978", "052")</f>
      </c>
      <c r="B58" s="4" t="s">
        <f>=HYPERLINK("https://leilaoonline.net/lote/detalhe/93978", "100 TONELADAS DE ANDAIME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=HYPERLINK("https://leilaoonline.net/lote/detalhe/93982", "053")</f>
      </c>
      <c r="B59" s="4" t="s">
        <f>=HYPERLINK("https://leilaoonline.net/lote/detalhe/93982", "100 TONELADAS DE ANDAIME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=HYPERLINK("https://leilaoonline.net/lote/detalhe/93983", "054")</f>
      </c>
      <c r="B60" s="4" t="s">
        <f>=HYPERLINK("https://leilaoonline.net/lote/detalhe/93983", "100 TONELADAS DE ANDAIME (PREÇO POR KG)")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1,50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=HYPERLINK("https://leilaoonline.net/lote/detalhe/93984", "055")</f>
      </c>
      <c r="B61" s="4" t="s">
        <f>=HYPERLINK("https://leilaoonline.net/lote/detalhe/93984", "JETBOOD 5 LUGARES, ANO 2013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=HYPERLINK("https://leilaoonline.net/lote/detalhe/93989", "056")</f>
      </c>
      <c r="B62" s="4" t="s">
        <f>=HYPERLINK("https://leilaoonline.net/lote/detalhe/93989", "BRITADOR CONE; 120 TS; DESMONTADO")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=HYPERLINK("https://leilaoonline.net/lote/detalhe/93990", "058")</f>
      </c>
      <c r="B63" s="4" t="s">
        <f>=HYPERLINK("https://leilaoonline.net/lote/detalhe/93990", "PENEIRA VIBRATÓRIA DE 6M DE COMPRIMENTO POR 2.40 DE LARGURA; 3 DC")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=HYPERLINK("https://leilaoonline.net/lote/detalhe/93991", "061")</f>
      </c>
      <c r="B64" s="4" t="s">
        <f>=HYPERLINK("https://leilaoonline.net/lote/detalhe/93991", "4 BOMBAS DE 400 CV CADA")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=HYPERLINK("https://leilaoonline.net/lote/detalhe/93993", "070")</f>
      </c>
      <c r="B65" s="4" t="s">
        <f>=HYPERLINK("https://leilaoonline.net/lote/detalhe/93993", "FORD/F-250 XLT L; 2000/2000; PRATA; DIESEL; MOTOR MWM 6CC; COMPLETA")</f>
      </c>
      <c r="C65" s="4" t="inlineStr">
        <is>
          <t>Vendido</t>
        </is>
      </c>
      <c r="D65" s="4" t="inlineStr">
        <is>
          <t>41</t>
        </is>
      </c>
      <c r="E65" s="5" t="inlineStr">
        <is>
          <t>67.000,00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=HYPERLINK("https://leilaoonline.net/lote/detalhe/93994", "071")</f>
      </c>
      <c r="B66" s="4" t="s">
        <f>=HYPERLINK("https://leilaoonline.net/lote/detalhe/93994", "CAMINHÃO M. BENZ/L 1516; 1977/1977; AZUL; DIESEL; TURBINADO; HIDRÁULICO; FREIO A ÓLEO")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54.500,00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=HYPERLINK("https://leilaoonline.net/lote/detalhe/94829", "072")</f>
      </c>
      <c r="B67" s="4" t="s">
        <f>=HYPERLINK("https://leilaoonline.net/lote/detalhe/94829", "FORD/FORD F 4000; 1984/1984; VERDE; DIESEL; MOTOR FORD; CARROCERIA ABERTA - FUNCIONANDO")</f>
      </c>
      <c r="C67" s="4" t="inlineStr">
        <is>
          <t>Não vendido</t>
        </is>
      </c>
      <c r="D67" s="4" t="inlineStr">
        <is>
          <t>50</t>
        </is>
      </c>
      <c r="E67" s="5" t="inlineStr">
        <is>
          <t>30.000,00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=HYPERLINK("https://leilaoonline.net/lote/detalhe/94856", "073")</f>
      </c>
      <c r="B68" s="4" t="s">
        <f>=HYPERLINK("https://leilaoonline.net/lote/detalhe/94856", "FORD/F4000; 1980/1980; AMARELA; DIESEL; CARROCERIA ABERTA; MOTOR MWM 226 - FUNCIONANDO")</f>
      </c>
      <c r="C68" s="4" t="inlineStr">
        <is>
          <t>Vendido</t>
        </is>
      </c>
      <c r="D68" s="4" t="inlineStr">
        <is>
          <t>59</t>
        </is>
      </c>
      <c r="E68" s="5" t="inlineStr">
        <is>
          <t>39.000,00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=HYPERLINK("https://leilaoonline.net/lote/detalhe/94871", "074")</f>
      </c>
      <c r="B69" s="4" t="s">
        <f>=HYPERLINK("https://leilaoonline.net/lote/detalhe/94871", "M.BENZ/L 1113; 1971/1971; AZUL; DIESEL; TURBINADO; CARROCERIA ABERTA - FUNCIONANDO")</f>
      </c>
      <c r="C69" s="4" t="inlineStr">
        <is>
          <t>Vendido</t>
        </is>
      </c>
      <c r="D69" s="4" t="inlineStr">
        <is>
          <t>48</t>
        </is>
      </c>
      <c r="E69" s="5" t="inlineStr">
        <is>
          <t>28.500,00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=HYPERLINK("https://leilaoonline.net/lote/detalhe/94872", "075")</f>
      </c>
      <c r="B70" s="4" t="s">
        <f>=HYPERLINK("https://leilaoonline.net/lote/detalhe/94872", "M.BENZ/L 1113; 1978/1978; AZUL; DIESEL; DIREÇÃO HIDRAULICA; CARROCERIA ABERTA - FUNCIONANDO")</f>
      </c>
      <c r="C70" s="4" t="inlineStr">
        <is>
          <t>Não vendido</t>
        </is>
      </c>
      <c r="D70" s="4" t="inlineStr">
        <is>
          <t>53</t>
        </is>
      </c>
      <c r="E70" s="5" t="inlineStr">
        <is>
          <t>30.750,00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=HYPERLINK("https://leilaoonline.net/lote/detalhe/94905", "076")</f>
      </c>
      <c r="B71" s="4" t="s">
        <f>=HYPERLINK("https://leilaoonline.net/lote/detalhe/94905", "M. BENZ/L 1618; 1994/1994; VERMELHA; DIESEL - FUNCIONANDO")</f>
      </c>
      <c r="C71" s="4" t="inlineStr">
        <is>
          <t>Não vendido</t>
        </is>
      </c>
      <c r="D71" s="4" t="inlineStr">
        <is>
          <t>110</t>
        </is>
      </c>
      <c r="E71" s="5" t="inlineStr">
        <is>
          <t>77.000,00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=HYPERLINK("https://leilaoonline.net/lote/detalhe/94694", "100")</f>
      </c>
      <c r="B72" s="4" t="s">
        <f>=HYPERLINK("https://leilaoonline.net/lote/detalhe/94694", "veja o vídeo!! M.BENZ/L 1318; 2009/2009; BRANCA; DIESEL - FUNCIONANDO")</f>
      </c>
      <c r="C72" s="4" t="inlineStr">
        <is>
          <t>Não vendido</t>
        </is>
      </c>
      <c r="D72" s="4" t="inlineStr">
        <is>
          <t>58</t>
        </is>
      </c>
      <c r="E72" s="5" t="inlineStr">
        <is>
          <t>103.250,00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=HYPERLINK("https://leilaoonline.net/lote/detalhe/95014", "139")</f>
      </c>
      <c r="B73" s="4" t="s">
        <f>=HYPERLINK("https://leilaoonline.net/lote/detalhe/95014", "LOTE COM 4 CABINES DE COLHEDEIRAS 3520")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=HYPERLINK("https://leilaoonline.net/lote/detalhe/95015", "140")</f>
      </c>
      <c r="B74" s="4" t="s">
        <f>=HYPERLINK("https://leilaoonline.net/lote/detalhe/95015", "UMA CABINE DE COLHEDEIRA 3520")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=HYPERLINK("https://leilaoonline.net/lote/detalhe/95017", "141")</f>
      </c>
      <c r="B75" s="4" t="s">
        <f>=HYPERLINK("https://leilaoonline.net/lote/detalhe/95017", "UMA CABINE DE COLHEDEIRA 3520")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=HYPERLINK("https://leilaoonline.net/lote/detalhe/95018", "142")</f>
      </c>
      <c r="B76" s="4" t="s">
        <f>=HYPERLINK("https://leilaoonline.net/lote/detalhe/95018", "UMA CABINE DE COLHEDEIRA 3520")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=HYPERLINK("https://leilaoonline.net/lote/detalhe/95020", "143")</f>
      </c>
      <c r="B77" s="4" t="s">
        <f>=HYPERLINK("https://leilaoonline.net/lote/detalhe/95020", "UMA CABINE DE COLHEDEIRA 3520")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=HYPERLINK("https://leilaoonline.net/lote/detalhe/93985", "174")</f>
      </c>
      <c r="B78" s="4" t="s">
        <f>=HYPERLINK("https://leilaoonline.net/lote/detalhe/93985", "APROX. 42 TONELADAS TRILHO TR57 VENDA POR KILO (TAM. VARIADOS)")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2,00</t>
        </is>
      </c>
      <c r="F78" s="4" t="inlineStr">
        <is>
          <t>0.05</t>
        </is>
      </c>
    </row>
    <row collapsed="false" customFormat="false" customHeight="false" hidden="false" ht="12.1" outlineLevel="0" r="79">
      <c r="A79" s="5" t="s">
        <f>=HYPERLINK("https://leilaoonline.net/lote/detalhe/93986", "175")</f>
      </c>
      <c r="B79" s="4" t="s">
        <f>=HYPERLINK("https://leilaoonline.net/lote/detalhe/93986", "APROX. 42 TONELADAS TRILHO TR57 VENDA POR KILO (TAM. VARIADOS)")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1,90</t>
        </is>
      </c>
      <c r="F79" s="4" t="inlineStr">
        <is>
          <t>0.05</t>
        </is>
      </c>
    </row>
    <row collapsed="false" customFormat="false" customHeight="false" hidden="false" ht="12.1" outlineLevel="0" r="80">
      <c r="A80" s="5" t="s">
        <f>=HYPERLINK("https://leilaoonline.net/lote/detalhe/93987", "176")</f>
      </c>
      <c r="B80" s="4" t="s">
        <f>=HYPERLINK("https://leilaoonline.net/lote/detalhe/93987", "8 PISTÕES MEDIDAS DIVERSAS")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=HYPERLINK("https://leilaoonline.net/lote/detalhe/93988", "177")</f>
      </c>
      <c r="B81" s="4" t="s">
        <f>=HYPERLINK("https://leilaoonline.net/lote/detalhe/93988", "1 LAVADORA DE PEÇAS INDUSTRIAL SUBRA")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=HYPERLINK("https://leilaoonline.net/lote/detalhe/93996", "178")</f>
      </c>
      <c r="B82" s="4" t="s">
        <f>=HYPERLINK("https://leilaoonline.net/lote/detalhe/93996", "4 BOMBAS ABS TIPO AF 550-8W3 - 75 HP 60 HZ")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=HYPERLINK("https://leilaoonline.net/lote/detalhe/93997", "179")</f>
      </c>
      <c r="B83" s="4" t="s">
        <f>=HYPERLINK("https://leilaoonline.net/lote/detalhe/93997", "15 BOMBAS FLYGT (VER PLAQUETA NA FOTO)")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=HYPERLINK("https://leilaoonline.net/lote/detalhe/93998", "180")</f>
      </c>
      <c r="B84" s="4" t="s">
        <f>=HYPERLINK("https://leilaoonline.net/lote/detalhe/93998", "5 BOMBAS KSB TIPO KRTK 350 - 420 / 806 UG 112HP")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=HYPERLINK("https://leilaoonline.net/lote/detalhe/93999", "181")</f>
      </c>
      <c r="B85" s="4" t="s">
        <f>=HYPERLINK("https://leilaoonline.net/lote/detalhe/93999", "9 BOMBAS FLYGT (VER PLAQUETA NA FOTO)")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1500.00</t>
        </is>
      </c>
    </row>
    <row collapsed="false" customFormat="false" customHeight="false" hidden="false" ht="12.1" outlineLevel="0" r="86">
      <c r="A86" s="5" t="s">
        <f>=HYPERLINK("https://leilaoonline.net/lote/detalhe/94000", "183")</f>
      </c>
      <c r="B86" s="4" t="s">
        <f>=HYPERLINK("https://leilaoonline.net/lote/detalhe/94000", "EMPILHADEIRA A GÁS YALE")</f>
      </c>
      <c r="C86" s="4" t="inlineStr">
        <is>
          <t>Não vendido</t>
        </is>
      </c>
      <c r="D86" s="4" t="inlineStr">
        <is>
          <t>9</t>
        </is>
      </c>
      <c r="E86" s="5" t="inlineStr">
        <is>
          <t>9.500,00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=HYPERLINK("https://leilaoonline.net/lote/detalhe/94873", "223")</f>
      </c>
      <c r="B87" s="4" t="s">
        <f>=HYPERLINK("https://leilaoonline.net/lote/detalhe/94873", "(LT123) UNIDADE CONDENSADORA GREE + EVAPORADORA")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=HYPERLINK("https://leilaoonline.net/lote/detalhe/94874", "224")</f>
      </c>
      <c r="B88" s="4" t="s">
        <f>=HYPERLINK("https://leilaoonline.net/lote/detalhe/94874", "(LT124) UNIDADE CONDENSADORA GREE + EVAPORADORA")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=HYPERLINK("https://leilaoonline.net/lote/detalhe/94875", "225")</f>
      </c>
      <c r="B89" s="4" t="s">
        <f>=HYPERLINK("https://leilaoonline.net/lote/detalhe/94875", "(LT125) UNIDADE CONDENSADORA GREE + EVAPORADORA")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=HYPERLINK("https://leilaoonline.net/lote/detalhe/94876", "226")</f>
      </c>
      <c r="B90" s="4" t="s">
        <f>=HYPERLINK("https://leilaoonline.net/lote/detalhe/94876", "(LT126) UNIDADE CONDENSADORA GREE + EVAPORADORA")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=HYPERLINK("https://leilaoonline.net/lote/detalhe/94877", "227")</f>
      </c>
      <c r="B91" s="4" t="s">
        <f>=HYPERLINK("https://leilaoonline.net/lote/detalhe/94877", "(LT127) UNIDADE CONDENSADORA GREE + EVAPORADORA")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=HYPERLINK("https://leilaoonline.net/lote/detalhe/94878", "228")</f>
      </c>
      <c r="B92" s="4" t="s">
        <f>=HYPERLINK("https://leilaoonline.net/lote/detalhe/94878", "(LT128) UNIDADE CONDENSADORA GREE + EVAPORADORA")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=HYPERLINK("https://leilaoonline.net/lote/detalhe/94879", "229")</f>
      </c>
      <c r="B93" s="4" t="s">
        <f>=HYPERLINK("https://leilaoonline.net/lote/detalhe/94879", "(LT129) UNIDADE CONDENSADORA GREE + EVAPORADORA")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=HYPERLINK("https://leilaoonline.net/lote/detalhe/94880", "230")</f>
      </c>
      <c r="B94" s="4" t="s">
        <f>=HYPERLINK("https://leilaoonline.net/lote/detalhe/94880", "(LT130) UNIDADE CONDENSADORA GREE + EVAPORADORA")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=HYPERLINK("https://leilaoonline.net/lote/detalhe/94881", "231")</f>
      </c>
      <c r="B95" s="4" t="s">
        <f>=HYPERLINK("https://leilaoonline.net/lote/detalhe/94881", "(LT131) UNIDADE CONDENSADORA FUJITSU + EVAPORADORA")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=HYPERLINK("https://leilaoonline.net/lote/detalhe/94882", "232")</f>
      </c>
      <c r="B96" s="4" t="s">
        <f>=HYPERLINK("https://leilaoonline.net/lote/detalhe/94882", "(LT132) UNIDADE CONDENSADORA FUJITSU + EVAPORADORA")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=HYPERLINK("https://leilaoonline.net/lote/detalhe/94883", "233")</f>
      </c>
      <c r="B97" s="4" t="s">
        <f>=HYPERLINK("https://leilaoonline.net/lote/detalhe/94883", "(LT133) UNIDADE CONDENSADORA FUJITSU + EVAPORADORA")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=HYPERLINK("https://leilaoonline.net/lote/detalhe/94884", "234")</f>
      </c>
      <c r="B98" s="4" t="s">
        <f>=HYPERLINK("https://leilaoonline.net/lote/detalhe/94884", "(LT134) UNIDADE CONDENSADORA SPRINGER CARRIER + EVAPORADORA")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=HYPERLINK("https://leilaoonline.net/lote/detalhe/94885", "235")</f>
      </c>
      <c r="B99" s="4" t="s">
        <f>=HYPERLINK("https://leilaoonline.net/lote/detalhe/94885", "(LT130A) TRANSFORMADOR")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=HYPERLINK("https://leilaoonline.net/lote/detalhe/94886", "237")</f>
      </c>
      <c r="B100" s="4" t="s">
        <f>=HYPERLINK("https://leilaoonline.net/lote/detalhe/94886", "(LT137) SECADORECOAIR MOD ED100")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=HYPERLINK("https://leilaoonline.net/lote/detalhe/94887", "238")</f>
      </c>
      <c r="B101" s="4" t="s">
        <f>=HYPERLINK("https://leilaoonline.net/lote/detalhe/94887", "(LT138) CORTINA DE AR GREE")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=HYPERLINK("https://leilaoonline.net/lote/detalhe/94888", "239")</f>
      </c>
      <c r="B102" s="4" t="s">
        <f>=HYPERLINK("https://leilaoonline.net/lote/detalhe/94888", "(LT139) COMPRESSOR ATLAS COPCO")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=HYPERLINK("https://leilaoonline.net/lote/detalhe/94889", "240")</f>
      </c>
      <c r="B103" s="4" t="s">
        <f>=HYPERLINK("https://leilaoonline.net/lote/detalhe/94889", "(LT140) COMPRESSOR ATLAS COPCO")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2026-05-24T08:39:36.00Z</dcterms:created>
  <dc:creator>Tellks Tecnologia</dc:creator>
  <cp:revision>0</cp:revision>
</cp:coreProperties>
</file>