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VEÍCULOS: CARROS, ÔNIBUS E CAMINHÕES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17/08/2021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=HYPERLINK("https://leilaoonline.net/lote/detalhe/92638", "001")</f>
      </c>
      <c r="B11" s="4" t="s">
        <f>=HYPERLINK("https://leilaoonline.net/lote/detalhe/92638", " ÔNIBUS MB MARCOPOLO VIALE U; ANO: 2008/2008")</f>
      </c>
      <c r="C11" s="4" t="inlineStr">
        <is>
          <t>Não vendido</t>
        </is>
      </c>
      <c r="D11" s="4" t="inlineStr">
        <is>
          <t>4</t>
        </is>
      </c>
      <c r="E11" s="5" t="inlineStr">
        <is>
          <t>15.750,00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=HYPERLINK("https://leilaoonline.net/lote/detalhe/92639", "002")</f>
      </c>
      <c r="B12" s="4" t="s">
        <f>=HYPERLINK("https://leilaoonline.net/lote/detalhe/92639", " ÔNIBUS MB MARCOPOLO VIALE U; ANO: 2008/2008")</f>
      </c>
      <c r="C12" s="4" t="inlineStr">
        <is>
          <t>Não vendido</t>
        </is>
      </c>
      <c r="D12" s="4" t="inlineStr">
        <is>
          <t>4</t>
        </is>
      </c>
      <c r="E12" s="5" t="inlineStr">
        <is>
          <t>17.000,00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=HYPERLINK("https://leilaoonline.net/lote/detalhe/92637", "003")</f>
      </c>
      <c r="B13" s="4" t="s">
        <f>=HYPERLINK("https://leilaoonline.net/lote/detalhe/92637", " ÔNIBUS MB INDUSCAR APACHE A; ANO: 2005/2006")</f>
      </c>
      <c r="C13" s="4" t="inlineStr">
        <is>
          <t>Não vendido</t>
        </is>
      </c>
      <c r="D13" s="4" t="inlineStr">
        <is>
          <t>4</t>
        </is>
      </c>
      <c r="E13" s="5" t="inlineStr">
        <is>
          <t>15.750,00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=HYPERLINK("https://leilaoonline.net/lote/detalhe/92829", "004")</f>
      </c>
      <c r="B14" s="4" t="s">
        <f>=HYPERLINK("https://leilaoonline.net/lote/detalhe/92829", "[ VÍDEOS ] JPX MONTEZ STD. DIESEL. ANO 1996")</f>
      </c>
      <c r="C14" s="4" t="inlineStr">
        <is>
          <t>Não vendido</t>
        </is>
      </c>
      <c r="D14" s="4" t="inlineStr">
        <is>
          <t>7</t>
        </is>
      </c>
      <c r="E14" s="5" t="inlineStr">
        <is>
          <t>30.000,00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=HYPERLINK("https://leilaoonline.net/lote/detalhe/92640", "005")</f>
      </c>
      <c r="B15" s="4" t="s">
        <f>=HYPERLINK("https://leilaoonline.net/lote/detalhe/92640", "VW Gol 1.0 Flex. Ano  2009")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9.000,00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=HYPERLINK("https://leilaoonline.net/lote/detalhe/92641", "006")</f>
      </c>
      <c r="B16" s="4" t="s">
        <f>=HYPERLINK("https://leilaoonline.net/lote/detalhe/92641", "[ VÍDEO ] VW Saveiro CL. Ano 1996. Gasolina. Toda Original")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13.250,00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=HYPERLINK("https://leilaoonline.net/lote/detalhe/92621", "007")</f>
      </c>
      <c r="B17" s="4" t="s">
        <f>=HYPERLINK("https://leilaoonline.net/lote/detalhe/92621", "[ VÍDEOS ] JET SKI SEA-DOO. Mod.  RXT 260 IS. Ano 2010. Aprox. 99 horas")</f>
      </c>
      <c r="C17" s="4" t="inlineStr">
        <is>
          <t>Lote retirado</t>
        </is>
      </c>
      <c r="D17" s="4" t="inlineStr">
        <is>
          <t>3</t>
        </is>
      </c>
      <c r="E17" s="5" t="inlineStr">
        <is>
          <t>28.500,00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=HYPERLINK("https://leilaoonline.net/lote/detalhe/92618", "008")</f>
      </c>
      <c r="B18" s="4" t="s">
        <f>=HYPERLINK("https://leilaoonline.net/lote/detalhe/92618", "CHASSI DOCUMENTADO PARA MONTAR TRAILER PARA CAMPING")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12.500,00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=HYPERLINK("https://leilaoonline.net/lote/detalhe/93454", "009")</f>
      </c>
      <c r="B19" s="4" t="s">
        <f>=HYPERLINK("https://leilaoonline.net/lote/detalhe/93454", "Fiat Palio Weekend Aventure. Ano 2011/2012")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24.000,00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=HYPERLINK("https://leilaoonline.net/lote/detalhe/94390", "010")</f>
      </c>
      <c r="B20" s="4" t="s">
        <f>=HYPERLINK("https://leilaoonline.net/lote/detalhe/94390", "Chevrolet C-60. Gasolina. Ano 1974")</f>
      </c>
      <c r="C20" s="4" t="inlineStr">
        <is>
          <t>Vendido</t>
        </is>
      </c>
      <c r="D20" s="4" t="inlineStr">
        <is>
          <t>1</t>
        </is>
      </c>
      <c r="E20" s="5" t="inlineStr">
        <is>
          <t>9.000,00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=HYPERLINK("https://leilaoonline.net/lote/detalhe/92642", "011")</f>
      </c>
      <c r="B21" s="4" t="s">
        <f>=HYPERLINK("https://leilaoonline.net/lote/detalhe/92642", "GM Chevrolet A20 Custom. Álcool. Ano 1986/ 87")</f>
      </c>
      <c r="C21" s="4" t="inlineStr">
        <is>
          <t>Não vendido</t>
        </is>
      </c>
      <c r="D21" s="4" t="inlineStr">
        <is>
          <t>1</t>
        </is>
      </c>
      <c r="E21" s="5" t="inlineStr">
        <is>
          <t>15.000,00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=HYPERLINK("https://leilaoonline.net/lote/detalhe/92643", "012")</f>
      </c>
      <c r="B22" s="4" t="s">
        <f>=HYPERLINK("https://leilaoonline.net/lote/detalhe/92643", "VW 6.90. Guincho com asa delta. Ano 1986/1986")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50.000,00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=HYPERLINK("https://leilaoonline.net/lote/detalhe/92644", "013")</f>
      </c>
      <c r="B23" s="4" t="s">
        <f>=HYPERLINK("https://leilaoonline.net/lote/detalhe/92644", "VW/ Fusca 1.300. Ano 1976")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2.000,00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=HYPERLINK("https://leilaoonline.net/lote/detalhe/92645", "014")</f>
      </c>
      <c r="B24" s="4" t="s">
        <f>=HYPERLINK("https://leilaoonline.net/lote/detalhe/92645", "Caminhão Ford Cargo 1417F. Ano 2001")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79.500,00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=HYPERLINK("https://leilaoonline.net/lote/detalhe/92622", "015")</f>
      </c>
      <c r="B25" s="4" t="s">
        <f>=HYPERLINK("https://leilaoonline.net/lote/detalhe/92622", "[ VÍDEO ] NISSAN 370 Z COUPÉ. ANO 2011")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99.500,00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=HYPERLINK("https://leilaoonline.net/lote/detalhe/92646", "016")</f>
      </c>
      <c r="B26" s="4" t="s">
        <f>=HYPERLINK("https://leilaoonline.net/lote/detalhe/92646", "Ford F 4000. Ano 2001. Motor Cummins. Baú: 5,50 metros")</f>
      </c>
      <c r="C26" s="4" t="inlineStr">
        <is>
          <t>Não vendido</t>
        </is>
      </c>
      <c r="D26" s="4" t="inlineStr">
        <is>
          <t>1</t>
        </is>
      </c>
      <c r="E26" s="5" t="inlineStr">
        <is>
          <t>49.500,00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=HYPERLINK("https://leilaoonline.net/lote/detalhe/92647", "017")</f>
      </c>
      <c r="B27" s="4" t="s">
        <f>=HYPERLINK("https://leilaoonline.net/lote/detalhe/92647", " Caminhão GMC. Mod. 7.110.  Ano 1997")</f>
      </c>
      <c r="C27" s="4" t="inlineStr">
        <is>
          <t>Não vendido</t>
        </is>
      </c>
      <c r="D27" s="4" t="inlineStr">
        <is>
          <t>4</t>
        </is>
      </c>
      <c r="E27" s="5" t="inlineStr">
        <is>
          <t>31.500,00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=HYPERLINK("https://leilaoonline.net/lote/detalhe/94454", "018")</f>
      </c>
      <c r="B28" s="4" t="s">
        <f>=HYPERLINK("https://leilaoonline.net/lote/detalhe/94454", "[ VÍDEO ] FORD JEEP. GASOLINA. ANO 1972")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17.500,00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=HYPERLINK("https://leilaoonline.net/lote/detalhe/92652", "022")</f>
      </c>
      <c r="B29" s="4" t="s">
        <f>=HYPERLINK("https://leilaoonline.net/lote/detalhe/92652", "VW Polo Sedan. 1.6. Gasolina. Ano 2002/ 2003")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16.500,00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=HYPERLINK("https://leilaoonline.net/lote/detalhe/92653", "023")</f>
      </c>
      <c r="B30" s="4" t="s">
        <f>=HYPERLINK("https://leilaoonline.net/lote/detalhe/92653", "VW Kombi STD 1.4. Ano 2012/ 2013")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19.000,00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=HYPERLINK("https://leilaoonline.net/lote/detalhe/92654", "024")</f>
      </c>
      <c r="B31" s="4" t="s">
        <f>=HYPERLINK("https://leilaoonline.net/lote/detalhe/92654", "Toyota Hilux CS 4x4. Ano 2006")</f>
      </c>
      <c r="C31" s="4" t="inlineStr">
        <is>
          <t>Não vendido</t>
        </is>
      </c>
      <c r="D31" s="4" t="inlineStr">
        <is>
          <t>4</t>
        </is>
      </c>
      <c r="E31" s="5" t="inlineStr">
        <is>
          <t>50.650,00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=HYPERLINK("https://leilaoonline.net/lote/detalhe/92625", "102")</f>
      </c>
      <c r="B32" s="4" t="s">
        <f>=HYPERLINK("https://leilaoonline.net/lote/detalhe/92625", " Trio Elétrico: Caminhão MB/ L 113. Ano 1976. Chassi alongado. Potência total de som: 58.000 Watts")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150.000,00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=HYPERLINK("https://leilaoonline.net/lote/detalhe/92626", "104")</f>
      </c>
      <c r="B33" s="4" t="s">
        <f>=HYPERLINK("https://leilaoonline.net/lote/detalhe/92626", "[ VÍDEO ] VW Gol 1.6. Ano 1988. Etanol. Segundo dono. Funcionando. Bom estado.")</f>
      </c>
      <c r="C33" s="4" t="inlineStr">
        <is>
          <t>Não vendido</t>
        </is>
      </c>
      <c r="D33" s="4" t="inlineStr">
        <is>
          <t>1</t>
        </is>
      </c>
      <c r="E33" s="5" t="inlineStr">
        <is>
          <t>6.250,00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=HYPERLINK("https://leilaoonline.net/lote/detalhe/92627", "108")</f>
      </c>
      <c r="B34" s="4" t="s">
        <f>=HYPERLINK("https://leilaoonline.net/lote/detalhe/92627", "VW/ Gol 1.0. Ano 1994. Segundo dono. Funcionando.")</f>
      </c>
      <c r="C34" s="4" t="inlineStr">
        <is>
          <t>Não vendido</t>
        </is>
      </c>
      <c r="D34" s="4" t="inlineStr">
        <is>
          <t>1</t>
        </is>
      </c>
      <c r="E34" s="5" t="inlineStr">
        <is>
          <t>6.100,00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=HYPERLINK("https://leilaoonline.net/lote/detalhe/92629", "122")</f>
      </c>
      <c r="B35" s="4" t="s">
        <f>=HYPERLINK("https://leilaoonline.net/lote/detalhe/92629", "Reboque/ Carroceria fechada Halley Team Hope. Ano 2013")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29.500,00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=HYPERLINK("https://leilaoonline.net/lote/detalhe/92632", "131")</f>
      </c>
      <c r="B36" s="4" t="s">
        <f>=HYPERLINK("https://leilaoonline.net/lote/detalhe/92632", "CAMINHÃO VW MOD. 8150-E DELIVERY. ANO 2007")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110.000,00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=HYPERLINK("https://leilaoonline.net/lote/detalhe/92634", "132")</f>
      </c>
      <c r="B37" s="4" t="s">
        <f>=HYPERLINK("https://leilaoonline.net/lote/detalhe/92634", "Caminhão Betoneira Ford/ Cargo 2628 cn 6x4. Ano 2011/2012 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250.000,00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=HYPERLINK("https://leilaoonline.net/lote/detalhe/92635", "133")</f>
      </c>
      <c r="B38" s="4" t="s">
        <f>=HYPERLINK("https://leilaoonline.net/lote/detalhe/92635", "Caminhão betoneira Ford/ Cargo Mod. 2628 E. Ano 2011")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240.000,00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=HYPERLINK("https://leilaoonline.net/lote/detalhe/92636", "134")</f>
      </c>
      <c r="B39" s="4" t="s">
        <f>=HYPERLINK("https://leilaoonline.net/lote/detalhe/92636", "Caminhão betoneira Ford/Cargo 2628 E 2011/2011")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240.000,00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=HYPERLINK("https://leilaoonline.net/lote/detalhe/93528", "202")</f>
      </c>
      <c r="B40" s="4" t="s">
        <f>=HYPERLINK("https://leilaoonline.net/lote/detalhe/93528", "Fiat Palio Weekend Attractive. Flex. Ano 2016. Aprox. 91.000 km")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25.000,00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=HYPERLINK("https://leilaoonline.net/lote/detalhe/93527", "204")</f>
      </c>
      <c r="B41" s="4" t="s">
        <f>=HYPERLINK("https://leilaoonline.net/lote/detalhe/93527", " VW FOX 1.0. Flex. Ano 2008/ 2008. Aprox. 115.000 km")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12.500,00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=HYPERLINK("https://leilaoonline.net/lote/detalhe/93526", "205")</f>
      </c>
      <c r="B42" s="4" t="s">
        <f>=HYPERLINK("https://leilaoonline.net/lote/detalhe/93526", "FIAT PALIO FIRE..Flex.  Ano 2008/ 2008. Aprox. 116.000 km")</f>
      </c>
      <c r="C42" s="4" t="inlineStr">
        <is>
          <t>Não vendido</t>
        </is>
      </c>
      <c r="D42" s="4" t="inlineStr">
        <is>
          <t>1</t>
        </is>
      </c>
      <c r="E42" s="5" t="inlineStr">
        <is>
          <t>10.500,00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=HYPERLINK("https://leilaoonline.net/lote/detalhe/93529", "208")</f>
      </c>
      <c r="B43" s="4" t="s">
        <f>=HYPERLINK("https://leilaoonline.net/lote/detalhe/93529", "AMBULÂNCIA RENAULT KANGOO RONTAN. ANO 2014/ 2015 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25.000,00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=HYPERLINK("https://leilaoonline.net/lote/detalhe/93530", "209")</f>
      </c>
      <c r="B44" s="4" t="s">
        <f>=HYPERLINK("https://leilaoonline.net/lote/detalhe/93530", "GM S-10 LS FD2. FLEX. ANO 2013")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42.000,00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=HYPERLINK("https://leilaoonline.net/lote/detalhe/93531", "211")</f>
      </c>
      <c r="B45" s="4" t="s">
        <f>=HYPERLINK("https://leilaoonline.net/lote/detalhe/93531", "GM S-10 LS FD2. FLEX. ANO 2014")</f>
      </c>
      <c r="C45" s="4" t="inlineStr">
        <is>
          <t>Não vendido</t>
        </is>
      </c>
      <c r="D45" s="4" t="inlineStr">
        <is>
          <t>1</t>
        </is>
      </c>
      <c r="E45" s="5" t="inlineStr">
        <is>
          <t>42.000,00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=HYPERLINK("https://leilaoonline.net/lote/detalhe/93532", "212")</f>
      </c>
      <c r="B46" s="4" t="s">
        <f>=HYPERLINK("https://leilaoonline.net/lote/detalhe/93532", "AMBULÂNCIA PEUGEOT PARTNER MARIMAR . ANO 2012/ 13")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23.000,00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=HYPERLINK("https://leilaoonline.net/lote/detalhe/94392", "505")</f>
      </c>
      <c r="B47" s="4" t="s">
        <f>=HYPERLINK("https://leilaoonline.net/lote/detalhe/94392", "[ VÍDEO ] FIAT IDEA ESSENCE. ANO 2012. Aprox. 105.000 km")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18.880,00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=HYPERLINK("https://leilaoonline.net/lote/detalhe/93523", "507")</f>
      </c>
      <c r="B48" s="4" t="s">
        <f>=HYPERLINK("https://leilaoonline.net/lote/detalhe/93523", "VW Crossfox. Ano 2008/ 2009")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18.500,00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=HYPERLINK("https://leilaoonline.net/lote/detalhe/93524", "508")</f>
      </c>
      <c r="B49" s="4" t="s">
        <f>=HYPERLINK("https://leilaoonline.net/lote/detalhe/93524", "[ VÍDEO ] Fiat Palio Weekend Adventure. Flex. Ano 2008/ 2009")</f>
      </c>
      <c r="C49" s="4" t="inlineStr">
        <is>
          <t>Não vendido</t>
        </is>
      </c>
      <c r="D49" s="4" t="inlineStr">
        <is>
          <t>3</t>
        </is>
      </c>
      <c r="E49" s="5" t="inlineStr">
        <is>
          <t>18.000,00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=HYPERLINK("https://leilaoonline.net/lote/detalhe/93525", "509")</f>
      </c>
      <c r="B50" s="4" t="s">
        <f>=HYPERLINK("https://leilaoonline.net/lote/detalhe/93525", "[ VÍDEO ] M. Benz Sprinter Furgão 313CDI. Ano 2006")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35.000,00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=HYPERLINK("https://leilaoonline.net/lote/detalhe/94387", "510")</f>
      </c>
      <c r="B51" s="4" t="s">
        <f>=HYPERLINK("https://leilaoonline.net/lote/detalhe/94387", "Peugeot 207 Passion. Sedan. Flex. Ano 2009. Aprox. 129.000 km")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13.500,00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=HYPERLINK("https://leilaoonline.net/lote/detalhe/94455", "511")</f>
      </c>
      <c r="B52" s="4" t="s">
        <f>=HYPERLINK("https://leilaoonline.net/lote/detalhe/94455", "FORD TRANSIT 350L TA. DIESEL. ANO 2010")</f>
      </c>
      <c r="C52" s="4" t="inlineStr">
        <is>
          <t>Não vendido</t>
        </is>
      </c>
      <c r="D52" s="4" t="inlineStr">
        <is>
          <t>1</t>
        </is>
      </c>
      <c r="E52" s="5" t="inlineStr">
        <is>
          <t>37.500,00</t>
        </is>
      </c>
      <c r="F52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2026-08-14T05:45:28.00Z</dcterms:created>
  <dc:creator>Tellks Tecnologia</dc:creator>
  <cp:revision>0</cp:revision>
</cp:coreProperties>
</file>