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7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Varredeiras • Polidoras, Cadeiras Girat. • Extratores • Caçambas • Guaritas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17/08/2021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=HYPERLINK("https://leilaoonline.net/lote/detalhe/91652", "001")</f>
      </c>
      <c r="B11" s="4" t="s">
        <f>=HYPERLINK("https://leilaoonline.net/lote/detalhe/91652", "LOTE COM 23 LIXEIRAS COM PEDAL; MARCA MARFINITE; 100 LITROS CADA")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1.400,00</t>
        </is>
      </c>
      <c r="F11" s="4" t="inlineStr">
        <is>
          <t>50.00</t>
        </is>
      </c>
    </row>
    <row collapsed="false" customFormat="false" customHeight="false" hidden="false" ht="12.1" outlineLevel="0" r="12">
      <c r="A12" s="5" t="s">
        <f>=HYPERLINK("https://leilaoonline.net/lote/detalhe/91653", "002")</f>
      </c>
      <c r="B12" s="4" t="s">
        <f>=HYPERLINK("https://leilaoonline.net/lote/detalhe/91653", "LOTE COM 5 DISPENSERS/COLETORES DE COPO DE ÁGUA")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150,00</t>
        </is>
      </c>
      <c r="F12" s="4" t="inlineStr">
        <is>
          <t>50.00</t>
        </is>
      </c>
    </row>
    <row collapsed="false" customFormat="false" customHeight="false" hidden="false" ht="12.1" outlineLevel="0" r="13">
      <c r="A13" s="5" t="s">
        <f>=HYPERLINK("https://leilaoonline.net/lote/detalhe/91654", "003")</f>
      </c>
      <c r="B13" s="4" t="s">
        <f>=HYPERLINK("https://leilaoonline.net/lote/detalhe/91654", "LOTE COM 48 CADEIRAS PLÁSTICAS; MARCA TRAMONTINA")</f>
      </c>
      <c r="C13" s="4" t="inlineStr">
        <is>
          <t>Vendido</t>
        </is>
      </c>
      <c r="D13" s="4" t="inlineStr">
        <is>
          <t>13</t>
        </is>
      </c>
      <c r="E13" s="5" t="inlineStr">
        <is>
          <t>950,00</t>
        </is>
      </c>
      <c r="F13" s="4" t="inlineStr">
        <is>
          <t>100.00</t>
        </is>
      </c>
    </row>
    <row collapsed="false" customFormat="false" customHeight="false" hidden="false" ht="12.1" outlineLevel="0" r="14">
      <c r="A14" s="5" t="s">
        <f>=HYPERLINK("https://leilaoonline.net/lote/detalhe/91655", "004")</f>
      </c>
      <c r="B14" s="4" t="s">
        <f>=HYPERLINK("https://leilaoonline.net/lote/detalhe/91655", "LOTE COM 23 CADEIRAS DE ESCRITÓRIO; C/REGULAGEM DE ALTURA")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50.00</t>
        </is>
      </c>
    </row>
    <row collapsed="false" customFormat="false" customHeight="false" hidden="false" ht="12.1" outlineLevel="0" r="15">
      <c r="A15" s="5" t="s">
        <f>=HYPERLINK("https://leilaoonline.net/lote/detalhe/91656", "005")</f>
      </c>
      <c r="B15" s="4" t="s">
        <f>=HYPERLINK("https://leilaoonline.net/lote/detalhe/91656", "LOTE COM 10 CADEIRAS DE ESCRITÓRIO; C/BASE DE FERRO")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350,00</t>
        </is>
      </c>
      <c r="F15" s="4" t="inlineStr">
        <is>
          <t>50.00</t>
        </is>
      </c>
    </row>
    <row collapsed="false" customFormat="false" customHeight="false" hidden="false" ht="12.1" outlineLevel="0" r="16">
      <c r="A16" s="5" t="s">
        <f>=HYPERLINK("https://leilaoonline.net/lote/detalhe/91651", "008")</f>
      </c>
      <c r="B16" s="4" t="s">
        <f>=HYPERLINK("https://leilaoonline.net/lote/detalhe/91651", "LOTE COM 1 VARREDEIRA INDUSTRIAL; MARCA PORTOTÉCNICA")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250,00</t>
        </is>
      </c>
      <c r="F16" s="4" t="inlineStr">
        <is>
          <t>50.00</t>
        </is>
      </c>
    </row>
    <row collapsed="false" customFormat="false" customHeight="false" hidden="false" ht="12.1" outlineLevel="0" r="17">
      <c r="A17" s="5" t="s">
        <f>=HYPERLINK("https://leilaoonline.net/lote/detalhe/91657", "009")</f>
      </c>
      <c r="B17" s="4" t="s">
        <f>=HYPERLINK("https://leilaoonline.net/lote/detalhe/91657", "LOTE COM 4 VARREDEIRAS; MARCA CERTEC; VC 50")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400,00</t>
        </is>
      </c>
      <c r="F17" s="4" t="inlineStr">
        <is>
          <t>50.00</t>
        </is>
      </c>
    </row>
    <row collapsed="false" customFormat="false" customHeight="false" hidden="false" ht="12.1" outlineLevel="0" r="18">
      <c r="A18" s="5" t="s">
        <f>=HYPERLINK("https://leilaoonline.net/lote/detalhe/91658", "011")</f>
      </c>
      <c r="B18" s="4" t="s">
        <f>=HYPERLINK("https://leilaoonline.net/lote/detalhe/91658", "LOTE COM 4 POLIDORAS DE PISO")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750,00</t>
        </is>
      </c>
      <c r="F18" s="4" t="inlineStr">
        <is>
          <t>100.00</t>
        </is>
      </c>
    </row>
    <row collapsed="false" customFormat="false" customHeight="false" hidden="false" ht="12.1" outlineLevel="0" r="19">
      <c r="A19" s="5" t="s">
        <f>=HYPERLINK("https://leilaoonline.net/lote/detalhe/91659", "012")</f>
      </c>
      <c r="B19" s="4" t="s">
        <f>=HYPERLINK("https://leilaoonline.net/lote/detalhe/91659", "LOTE COM 6 ENCERADEIRAS")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400,00</t>
        </is>
      </c>
      <c r="F19" s="4" t="inlineStr">
        <is>
          <t>50.00</t>
        </is>
      </c>
    </row>
    <row collapsed="false" customFormat="false" customHeight="false" hidden="false" ht="12.1" outlineLevel="0" r="20">
      <c r="A20" s="5" t="s">
        <f>=HYPERLINK("https://leilaoonline.net/lote/detalhe/91660", "013")</f>
      </c>
      <c r="B20" s="4" t="s">
        <f>=HYPERLINK("https://leilaoonline.net/lote/detalhe/91660", "LOTE COM 6 BALDES ESPREMEDORES; BRALIMPIA")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100,00</t>
        </is>
      </c>
      <c r="F20" s="4" t="inlineStr">
        <is>
          <t>50.00</t>
        </is>
      </c>
    </row>
    <row collapsed="false" customFormat="false" customHeight="false" hidden="false" ht="12.1" outlineLevel="0" r="21">
      <c r="A21" s="5" t="s">
        <f>=HYPERLINK("https://leilaoonline.net/lote/detalhe/91661", "014")</f>
      </c>
      <c r="B21" s="4" t="s">
        <f>=HYPERLINK("https://leilaoonline.net/lote/detalhe/91661", "LOTE COM 6 ARMÁRIOS GUARDA VOLUME")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=HYPERLINK("https://leilaoonline.net/lote/detalhe/91662", "015")</f>
      </c>
      <c r="B22" s="4" t="s">
        <f>=HYPERLINK("https://leilaoonline.net/lote/detalhe/91662", "LOTE COM 2 CARRINHOS FUNCIONAIS")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=HYPERLINK("https://leilaoonline.net/lote/detalhe/91663", "017")</f>
      </c>
      <c r="B23" s="4" t="s">
        <f>=HYPERLINK("https://leilaoonline.net/lote/detalhe/91663", "LOTE COM 5 PABX; MARCA INTELBRAS; TI NKT 4245I")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150,00</t>
        </is>
      </c>
      <c r="F23" s="4" t="inlineStr">
        <is>
          <t>50.00</t>
        </is>
      </c>
    </row>
    <row collapsed="false" customFormat="false" customHeight="false" hidden="false" ht="12.1" outlineLevel="0" r="24">
      <c r="A24" s="5" t="s">
        <f>=HYPERLINK("https://leilaoonline.net/lote/detalhe/91669", "018")</f>
      </c>
      <c r="B24" s="4" t="s">
        <f>=HYPERLINK("https://leilaoonline.net/lote/detalhe/91669", "LOTE COM 6 PABX; MARCA INTELBRAS; TI 730I")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200,00</t>
        </is>
      </c>
      <c r="F24" s="4" t="inlineStr">
        <is>
          <t>50.00</t>
        </is>
      </c>
    </row>
    <row collapsed="false" customFormat="false" customHeight="false" hidden="false" ht="12.1" outlineLevel="0" r="25">
      <c r="A25" s="5" t="s">
        <f>=HYPERLINK("https://leilaoonline.net/lote/detalhe/91666", "019")</f>
      </c>
      <c r="B25" s="4" t="s">
        <f>=HYPERLINK("https://leilaoonline.net/lote/detalhe/91666", "PABX; MARCA INTELBRAS; 10040")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200,00</t>
        </is>
      </c>
      <c r="F25" s="4" t="inlineStr">
        <is>
          <t>50.00</t>
        </is>
      </c>
    </row>
    <row collapsed="false" customFormat="false" customHeight="false" hidden="false" ht="12.1" outlineLevel="0" r="26">
      <c r="A26" s="5" t="s">
        <f>=HYPERLINK("https://leilaoonline.net/lote/detalhe/91667", "020")</f>
      </c>
      <c r="B26" s="4" t="s">
        <f>=HYPERLINK("https://leilaoonline.net/lote/detalhe/91667", "PABX; MARCA PANASONIC; KX-TS8804X")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150,00</t>
        </is>
      </c>
      <c r="F26" s="4" t="inlineStr">
        <is>
          <t>20.00</t>
        </is>
      </c>
    </row>
    <row collapsed="false" customFormat="false" customHeight="false" hidden="false" ht="12.1" outlineLevel="0" r="27">
      <c r="A27" s="5" t="s">
        <f>=HYPERLINK("https://leilaoonline.net/lote/detalhe/91670", "021")</f>
      </c>
      <c r="B27" s="4" t="s">
        <f>=HYPERLINK("https://leilaoonline.net/lote/detalhe/91670", "LOTE COM 16 APARELHOS TELEFÔNICOS; INTELBRAS")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=HYPERLINK("https://leilaoonline.net/lote/detalhe/91671", "027")</f>
      </c>
      <c r="B28" s="4" t="s">
        <f>=HYPERLINK("https://leilaoonline.net/lote/detalhe/91671", "LOTE COM 9 PERSIANAS")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200,00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=HYPERLINK("https://leilaoonline.net/lote/detalhe/91668", "028")</f>
      </c>
      <c r="B29" s="4" t="s">
        <f>=HYPERLINK("https://leilaoonline.net/lote/detalhe/91668", "LOTE COM 1 RELÓGIO DE PONTO; HENRY")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250,00</t>
        </is>
      </c>
      <c r="F29" s="4" t="inlineStr">
        <is>
          <t>50.00</t>
        </is>
      </c>
    </row>
    <row collapsed="false" customFormat="false" customHeight="false" hidden="false" ht="12.1" outlineLevel="0" r="30">
      <c r="A30" s="5" t="s">
        <f>=HYPERLINK("https://leilaoonline.net/lote/detalhe/91672", "029")</f>
      </c>
      <c r="B30" s="4" t="s">
        <f>=HYPERLINK("https://leilaoonline.net/lote/detalhe/91672", "LOTE COM 2 RELÓGIOS DE PONTO - DIGITAL - BIOMETRIA; HENRY")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=HYPERLINK("https://leilaoonline.net/lote/detalhe/91664", "032")</f>
      </c>
      <c r="B31" s="4" t="s">
        <f>=HYPERLINK("https://leilaoonline.net/lote/detalhe/91664", "LOTE COM 2 CAÇAMBAS DE LIXO; CONTAINER DE RESIDUOS RECICLÁVEL; LIXEIRA 500ML")</f>
      </c>
      <c r="C31" s="4" t="inlineStr">
        <is>
          <t>Não vendido</t>
        </is>
      </c>
      <c r="D31" s="4" t="inlineStr">
        <is>
          <t>2</t>
        </is>
      </c>
      <c r="E31" s="5" t="inlineStr">
        <is>
          <t>550,00</t>
        </is>
      </c>
      <c r="F31" s="4" t="inlineStr">
        <is>
          <t>50.00</t>
        </is>
      </c>
    </row>
    <row collapsed="false" customFormat="false" customHeight="false" hidden="false" ht="12.1" outlineLevel="0" r="32">
      <c r="A32" s="5" t="s">
        <f>=HYPERLINK("https://leilaoonline.net/lote/detalhe/91665", "083")</f>
      </c>
      <c r="B32" s="4" t="s">
        <f>=HYPERLINK("https://leilaoonline.net/lote/detalhe/91665", "IMPRESSORA MULTIFUNCIONAL; MARCA KYOCERA; KM-2810")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=HYPERLINK("https://leilaoonline.net/lote/detalhe/91673", "084")</f>
      </c>
      <c r="B33" s="4" t="s">
        <f>=HYPERLINK("https://leilaoonline.net/lote/detalhe/91673", "IMPRESSORA MULTIFUNCIONAL; MARCA HP; M1120")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150,00</t>
        </is>
      </c>
      <c r="F33" s="4" t="inlineStr">
        <is>
          <t>50.00</t>
        </is>
      </c>
    </row>
    <row collapsed="false" customFormat="false" customHeight="false" hidden="false" ht="12.1" outlineLevel="0" r="34">
      <c r="A34" s="5" t="s">
        <f>=HYPERLINK("https://leilaoonline.net/lote/detalhe/91674", "085")</f>
      </c>
      <c r="B34" s="4" t="s">
        <f>=HYPERLINK("https://leilaoonline.net/lote/detalhe/91674", "IMPRESSORA MULTIFUNCIONAL; MARCA KYOCERA; KM-2810")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=HYPERLINK("https://leilaoonline.net/lote/detalhe/91675", "086")</f>
      </c>
      <c r="B35" s="4" t="s">
        <f>=HYPERLINK("https://leilaoonline.net/lote/detalhe/91675", "IMPRESSORA MULTIFUNCIONAL; MARCA EPSON; LX-300")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50,00</t>
        </is>
      </c>
      <c r="F35" s="4" t="inlineStr">
        <is>
          <t>50.00</t>
        </is>
      </c>
    </row>
    <row collapsed="false" customFormat="false" customHeight="false" hidden="false" ht="12.1" outlineLevel="0" r="36">
      <c r="A36" s="5" t="s">
        <f>=HYPERLINK("https://leilaoonline.net/lote/detalhe/91676", "088")</f>
      </c>
      <c r="B36" s="4" t="s">
        <f>=HYPERLINK("https://leilaoonline.net/lote/detalhe/91676", "IMPRESSORA MULTIFUNCIONAL; MARCA KYOCERA; KM-2810")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150,00</t>
        </is>
      </c>
      <c r="F36" s="4" t="inlineStr">
        <is>
          <t>50.00</t>
        </is>
      </c>
    </row>
    <row collapsed="false" customFormat="false" customHeight="false" hidden="false" ht="12.1" outlineLevel="0" r="37">
      <c r="A37" s="5" t="s">
        <f>=HYPERLINK("https://leilaoonline.net/lote/detalhe/91677", "089")</f>
      </c>
      <c r="B37" s="4" t="s">
        <f>=HYPERLINK("https://leilaoonline.net/lote/detalhe/91677", "IMPRESSORA MULTIFUNCIONAL; MARCA KYOCERA; 1820")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150,00</t>
        </is>
      </c>
      <c r="F37" s="4" t="inlineStr">
        <is>
          <t>50.00</t>
        </is>
      </c>
    </row>
    <row collapsed="false" customFormat="false" customHeight="false" hidden="false" ht="12.1" outlineLevel="0" r="38">
      <c r="A38" s="5" t="s">
        <f>=HYPERLINK("https://leilaoonline.net/lote/detalhe/91678", "090")</f>
      </c>
      <c r="B38" s="4" t="s">
        <f>=HYPERLINK("https://leilaoonline.net/lote/detalhe/91678", "IMPRESSORA MULTIFUNCIONAL; MARCA EPSON; LX-300")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=HYPERLINK("https://leilaoonline.net/lote/detalhe/91679", "092")</f>
      </c>
      <c r="B39" s="4" t="s">
        <f>=HYPERLINK("https://leilaoonline.net/lote/detalhe/91679", "GUARITA DE FIBRA")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=HYPERLINK("https://leilaoonline.net/lote/detalhe/91680", "093")</f>
      </c>
      <c r="B40" s="4" t="s">
        <f>=HYPERLINK("https://leilaoonline.net/lote/detalhe/91680", "GUARITA DE FIBRA")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900,00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=HYPERLINK("https://leilaoonline.net/lote/detalhe/91681", "131")</f>
      </c>
      <c r="B41" s="4" t="s">
        <f>=HYPERLINK("https://leilaoonline.net/lote/detalhe/91681", "CADEIRAS; LONGARINA 3 LUGARES SECRETARIA")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120,00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=HYPERLINK("https://leilaoonline.net/lote/detalhe/91683", "132")</f>
      </c>
      <c r="B42" s="4" t="s">
        <f>=HYPERLINK("https://leilaoonline.net/lote/detalhe/91683", "IMPRESSORA TÉRMICA; MARCA BEMATECH")</f>
      </c>
      <c r="C42" s="4" t="inlineStr">
        <is>
          <t>Venda condicional</t>
        </is>
      </c>
      <c r="D42" s="4" t="inlineStr">
        <is>
          <t>1</t>
        </is>
      </c>
      <c r="E42" s="5" t="inlineStr">
        <is>
          <t>200,00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=HYPERLINK("https://leilaoonline.net/lote/detalhe/91682", "137")</f>
      </c>
      <c r="B43" s="4" t="s">
        <f>=HYPERLINK("https://leilaoonline.net/lote/detalhe/91682", "VARREDEIRA; MARCA HAKO")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50,00</t>
        </is>
      </c>
      <c r="F43" s="4" t="inlineStr">
        <is>
          <t>10.00</t>
        </is>
      </c>
    </row>
    <row collapsed="false" customFormat="false" customHeight="false" hidden="false" ht="12.1" outlineLevel="0" r="44">
      <c r="A44" s="5" t="s">
        <f>=HYPERLINK("https://leilaoonline.net/lote/detalhe/91684", "154")</f>
      </c>
      <c r="B44" s="4" t="s">
        <f>=HYPERLINK("https://leilaoonline.net/lote/detalhe/91684", "CORTADOR DE GRAMA; MARCA TRAMONTINA; MODELO CE40M")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500,00</t>
        </is>
      </c>
      <c r="F44" s="4" t="inlineStr">
        <is>
          <t>50.00</t>
        </is>
      </c>
    </row>
    <row collapsed="false" customFormat="false" customHeight="false" hidden="false" ht="12.1" outlineLevel="0" r="45">
      <c r="A45" s="5" t="s">
        <f>=HYPERLINK("https://leilaoonline.net/lote/detalhe/91685", "157")</f>
      </c>
      <c r="B45" s="4" t="s">
        <f>=HYPERLINK("https://leilaoonline.net/lote/detalhe/91685", "RACK SERVIDOR")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150,00</t>
        </is>
      </c>
      <c r="F45" s="4" t="inlineStr">
        <is>
          <t>50.00</t>
        </is>
      </c>
    </row>
    <row collapsed="false" customFormat="false" customHeight="false" hidden="false" ht="12.1" outlineLevel="0" r="46">
      <c r="A46" s="5" t="s">
        <f>=HYPERLINK("https://leilaoonline.net/lote/detalhe/91686", "158")</f>
      </c>
      <c r="B46" s="4" t="s">
        <f>=HYPERLINK("https://leilaoonline.net/lote/detalhe/91686", "RACK SERVIDOR")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=HYPERLINK("https://leilaoonline.net/lote/detalhe/91687", "160")</f>
      </c>
      <c r="B47" s="4" t="s">
        <f>=HYPERLINK("https://leilaoonline.net/lote/detalhe/91687", "NEBULIZADOR COSTAL MOTORIZADO; MARCA GUARANY")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1.500,00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=HYPERLINK("https://leilaoonline.net/lote/detalhe/91688", "162")</f>
      </c>
      <c r="B48" s="4" t="s">
        <f>=HYPERLINK("https://leilaoonline.net/lote/detalhe/91688", "HOME THEATER; MARCA PANASONIC; AS-PT560 - NÃO LIGA")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=HYPERLINK("https://leilaoonline.net/lote/detalhe/91689", "163")</f>
      </c>
      <c r="B49" s="4" t="s">
        <f>=HYPERLINK("https://leilaoonline.net/lote/detalhe/91689", "NETBOOK; MARCA ACER ASPIRE; APIRE ONE D250 - NÃO LIGA")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=HYPERLINK("https://leilaoonline.net/lote/detalhe/91690", "167")</f>
      </c>
      <c r="B50" s="4" t="s">
        <f>=HYPERLINK("https://leilaoonline.net/lote/detalhe/91690", "ASPIRADOR DE PÓ - SEM TESTE")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50,00</t>
        </is>
      </c>
      <c r="F50" s="4" t="inlineStr">
        <is>
          <t>40.00</t>
        </is>
      </c>
    </row>
    <row collapsed="false" customFormat="false" customHeight="false" hidden="false" ht="12.1" outlineLevel="0" r="51">
      <c r="A51" s="5" t="s">
        <f>=HYPERLINK("https://leilaoonline.net/lote/detalhe/91691", "171")</f>
      </c>
      <c r="B51" s="4" t="s">
        <f>=HYPERLINK("https://leilaoonline.net/lote/detalhe/91691", "ASPIRADOR DE PÓ; ELETROLUX - SEM TESTE")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40,00</t>
        </is>
      </c>
      <c r="F51" s="4" t="inlineStr">
        <is>
          <t>40.00</t>
        </is>
      </c>
    </row>
    <row collapsed="false" customFormat="false" customHeight="false" hidden="false" ht="12.1" outlineLevel="0" r="52">
      <c r="A52" s="5" t="s">
        <f>=HYPERLINK("https://leilaoonline.net/lote/detalhe/91692", "172")</f>
      </c>
      <c r="B52" s="4" t="s">
        <f>=HYPERLINK("https://leilaoonline.net/lote/detalhe/91692", "ASPIRADOR DE PÓ; ELETROLUX - SEM TESTE")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40,00</t>
        </is>
      </c>
      <c r="F52" s="4" t="inlineStr">
        <is>
          <t>40.00</t>
        </is>
      </c>
    </row>
    <row collapsed="false" customFormat="false" customHeight="false" hidden="false" ht="12.1" outlineLevel="0" r="53">
      <c r="A53" s="5" t="s">
        <f>=HYPERLINK("https://leilaoonline.net/lote/detalhe/91693", "173")</f>
      </c>
      <c r="B53" s="4" t="s">
        <f>=HYPERLINK("https://leilaoonline.net/lote/detalhe/91693", "CARCAÇA - ASPIRADOR DE PÓ; ARTLAV")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20,00</t>
        </is>
      </c>
      <c r="F53" s="4" t="inlineStr">
        <is>
          <t>20.00</t>
        </is>
      </c>
    </row>
    <row collapsed="false" customFormat="false" customHeight="false" hidden="false" ht="12.1" outlineLevel="0" r="54">
      <c r="A54" s="5" t="s">
        <f>=HYPERLINK("https://leilaoonline.net/lote/detalhe/91694", "174")</f>
      </c>
      <c r="B54" s="4" t="s">
        <f>=HYPERLINK("https://leilaoonline.net/lote/detalhe/91694", "ASPIRADOR DE PÓ - SEM TESTE")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50,00</t>
        </is>
      </c>
      <c r="F54" s="4" t="inlineStr">
        <is>
          <t>40.00</t>
        </is>
      </c>
    </row>
    <row collapsed="false" customFormat="false" customHeight="false" hidden="false" ht="12.1" outlineLevel="0" r="55">
      <c r="A55" s="5" t="s">
        <f>=HYPERLINK("https://leilaoonline.net/lote/detalhe/91695", "185")</f>
      </c>
      <c r="B55" s="4" t="s">
        <f>=HYPERLINK("https://leilaoonline.net/lote/detalhe/91695", "GIROFLEX BAGAGEIRO")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400,00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=HYPERLINK("https://leilaoonline.net/lote/detalhe/91696", "213")</f>
      </c>
      <c r="B56" s="4" t="s">
        <f>=HYPERLINK("https://leilaoonline.net/lote/detalhe/91696", "SERVIDOR; DELL; SERVIDOR MODELO E076")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150.00</t>
        </is>
      </c>
    </row>
    <row collapsed="false" customFormat="false" customHeight="false" hidden="false" ht="12.1" outlineLevel="0" r="57">
      <c r="A57" s="5" t="s">
        <f>=HYPERLINK("https://leilaoonline.net/lote/detalhe/91697", "214")</f>
      </c>
      <c r="B57" s="4" t="s">
        <f>=HYPERLINK("https://leilaoonline.net/lote/detalhe/91697", "SERVIDOR; DELL; SERVIDOR MODELO E10S")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1.000,00</t>
        </is>
      </c>
      <c r="F57" s="4" t="inlineStr">
        <is>
          <t>150.00</t>
        </is>
      </c>
    </row>
    <row collapsed="false" customFormat="false" customHeight="false" hidden="false" ht="12.1" outlineLevel="0" r="58">
      <c r="A58" s="5" t="s">
        <f>=HYPERLINK("https://leilaoonline.net/lote/detalhe/91698", "215")</f>
      </c>
      <c r="B58" s="4" t="s">
        <f>=HYPERLINK("https://leilaoonline.net/lote/detalhe/91698", "VITRINE")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=HYPERLINK("https://leilaoonline.net/lote/detalhe/91699", "245")</f>
      </c>
      <c r="B59" s="4" t="s">
        <f>=HYPERLINK("https://leilaoonline.net/lote/detalhe/91699", "DIVERSOS; CARREGADORES, BATERIRAS E RADIOS HT")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=HYPERLINK("https://leilaoonline.net/lote/detalhe/91700", "258")</f>
      </c>
      <c r="B60" s="4" t="s">
        <f>=HYPERLINK("https://leilaoonline.net/lote/detalhe/91700", "SWITCH; TP-LINK; MODELO TL-SF1024")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60,00</t>
        </is>
      </c>
      <c r="F60" s="4" t="inlineStr">
        <is>
          <t>20.00</t>
        </is>
      </c>
    </row>
    <row collapsed="false" customFormat="false" customHeight="false" hidden="false" ht="12.1" outlineLevel="0" r="61">
      <c r="A61" s="5" t="s">
        <f>=HYPERLINK("https://leilaoonline.net/lote/detalhe/91701", "259")</f>
      </c>
      <c r="B61" s="4" t="s">
        <f>=HYPERLINK("https://leilaoonline.net/lote/detalhe/91701", "ROTEADOR - BALANCEADOR; CISCO;  RV042")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125,00</t>
        </is>
      </c>
      <c r="F61" s="4" t="inlineStr">
        <is>
          <t>20.00</t>
        </is>
      </c>
    </row>
    <row collapsed="false" customFormat="false" customHeight="false" hidden="false" ht="12.1" outlineLevel="0" r="62">
      <c r="A62" s="5" t="s">
        <f>=HYPERLINK("https://leilaoonline.net/lote/detalhe/91702", "260")</f>
      </c>
      <c r="B62" s="4" t="s">
        <f>=HYPERLINK("https://leilaoonline.net/lote/detalhe/91702", "DIVERSOS; 2FONTES ATX E UM LEITOR DE DVD")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90,00</t>
        </is>
      </c>
      <c r="F62" s="4" t="inlineStr">
        <is>
          <t>20.00</t>
        </is>
      </c>
    </row>
    <row collapsed="false" customFormat="false" customHeight="false" hidden="false" ht="12.1" outlineLevel="0" r="63">
      <c r="A63" s="5" t="s">
        <f>=HYPERLINK("https://leilaoonline.net/lote/detalhe/91703", "261")</f>
      </c>
      <c r="B63" s="4" t="s">
        <f>=HYPERLINK("https://leilaoonline.net/lote/detalhe/91703", "LUMINÁRIA DE TETO; 2 UNIDADES")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90,00</t>
        </is>
      </c>
      <c r="F63" s="4" t="inlineStr">
        <is>
          <t>20.00</t>
        </is>
      </c>
    </row>
    <row collapsed="false" customFormat="false" customHeight="false" hidden="false" ht="12.1" outlineLevel="0" r="64">
      <c r="A64" s="5" t="s">
        <f>=HYPERLINK("https://leilaoonline.net/lote/detalhe/91704", "262")</f>
      </c>
      <c r="B64" s="4" t="s">
        <f>=HYPERLINK("https://leilaoonline.net/lote/detalhe/91704", "LUMINÁRIA DE TETO; 2 UNIDADES")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90,00</t>
        </is>
      </c>
      <c r="F64" s="4" t="inlineStr">
        <is>
          <t>20.00</t>
        </is>
      </c>
    </row>
    <row collapsed="false" customFormat="false" customHeight="false" hidden="false" ht="12.1" outlineLevel="0" r="65">
      <c r="A65" s="5" t="s">
        <f>=HYPERLINK("https://leilaoonline.net/lote/detalhe/91705", "263")</f>
      </c>
      <c r="B65" s="4" t="s">
        <f>=HYPERLINK("https://leilaoonline.net/lote/detalhe/91705", "LUMINÁRIA DE TETO; 2 UNIDADES")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90,00</t>
        </is>
      </c>
      <c r="F65" s="4" t="inlineStr">
        <is>
          <t>20.00</t>
        </is>
      </c>
    </row>
    <row collapsed="false" customFormat="false" customHeight="false" hidden="false" ht="12.1" outlineLevel="0" r="66">
      <c r="A66" s="5" t="s">
        <f>=HYPERLINK("https://leilaoonline.net/lote/detalhe/91706", "264")</f>
      </c>
      <c r="B66" s="4" t="s">
        <f>=HYPERLINK("https://leilaoonline.net/lote/detalhe/91706", "LUMINÁRIA DE TETO; 3 UNIDADES")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90,00</t>
        </is>
      </c>
      <c r="F66" s="4" t="inlineStr">
        <is>
          <t>20.00</t>
        </is>
      </c>
    </row>
    <row collapsed="false" customFormat="false" customHeight="false" hidden="false" ht="12.1" outlineLevel="0" r="67">
      <c r="A67" s="5" t="s">
        <f>=HYPERLINK("https://leilaoonline.net/lote/detalhe/91707", "265")</f>
      </c>
      <c r="B67" s="4" t="s">
        <f>=HYPERLINK("https://leilaoonline.net/lote/detalhe/91707", "LUMINÁRIA DE TETO; 2 UNIDADES")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90,00</t>
        </is>
      </c>
      <c r="F67" s="4" t="inlineStr">
        <is>
          <t>20.00</t>
        </is>
      </c>
    </row>
    <row collapsed="false" customFormat="false" customHeight="false" hidden="false" ht="12.1" outlineLevel="0" r="68">
      <c r="A68" s="5" t="s">
        <f>=HYPERLINK("https://leilaoonline.net/lote/detalhe/91708", "266")</f>
      </c>
      <c r="B68" s="4" t="s">
        <f>=HYPERLINK("https://leilaoonline.net/lote/detalhe/91708", "LUMINÁRIA DE TETO; 2 UNIDADES")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90,00</t>
        </is>
      </c>
      <c r="F68" s="4" t="inlineStr">
        <is>
          <t>20.00</t>
        </is>
      </c>
    </row>
    <row collapsed="false" customFormat="false" customHeight="false" hidden="false" ht="12.1" outlineLevel="0" r="69">
      <c r="A69" s="5" t="s">
        <f>=HYPERLINK("https://leilaoonline.net/lote/detalhe/91709", "267")</f>
      </c>
      <c r="B69" s="4" t="s">
        <f>=HYPERLINK("https://leilaoonline.net/lote/detalhe/91709", "LUMINÁRIA DE TETO; 1 UNIDADE")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25,00</t>
        </is>
      </c>
      <c r="F69" s="4" t="inlineStr">
        <is>
          <t>10.00</t>
        </is>
      </c>
    </row>
    <row collapsed="false" customFormat="false" customHeight="false" hidden="false" ht="12.1" outlineLevel="0" r="70">
      <c r="A70" s="5" t="s">
        <f>=HYPERLINK("https://leilaoonline.net/lote/detalhe/91710", "268")</f>
      </c>
      <c r="B70" s="4" t="s">
        <f>=HYPERLINK("https://leilaoonline.net/lote/detalhe/91710", "LUMINÁRIA DE TETO; 2 UNIDADES")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90,00</t>
        </is>
      </c>
      <c r="F70" s="4" t="inlineStr">
        <is>
          <t>20.00</t>
        </is>
      </c>
    </row>
    <row collapsed="false" customFormat="false" customHeight="false" hidden="false" ht="12.1" outlineLevel="0" r="71">
      <c r="A71" s="5" t="s">
        <f>=HYPERLINK("https://leilaoonline.net/lote/detalhe/91711", "269")</f>
      </c>
      <c r="B71" s="4" t="s">
        <f>=HYPERLINK("https://leilaoonline.net/lote/detalhe/91711", "LUMINÁRIA DE TETO; 2 UNIDADES")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90,00</t>
        </is>
      </c>
      <c r="F71" s="4" t="inlineStr">
        <is>
          <t>20.00</t>
        </is>
      </c>
    </row>
    <row collapsed="false" customFormat="false" customHeight="false" hidden="false" ht="12.1" outlineLevel="0" r="72">
      <c r="A72" s="5" t="s">
        <f>=HYPERLINK("https://leilaoonline.net/lote/detalhe/91712", "270")</f>
      </c>
      <c r="B72" s="4" t="s">
        <f>=HYPERLINK("https://leilaoonline.net/lote/detalhe/91712", "LUMINÁRIA DE TETO; 2 UNIDADES")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60,00</t>
        </is>
      </c>
      <c r="F72" s="4" t="inlineStr">
        <is>
          <t>20.00</t>
        </is>
      </c>
    </row>
    <row collapsed="false" customFormat="false" customHeight="false" hidden="false" ht="12.1" outlineLevel="0" r="73">
      <c r="A73" s="5" t="s">
        <f>=HYPERLINK("https://leilaoonline.net/lote/detalhe/91713", "271")</f>
      </c>
      <c r="B73" s="4" t="s">
        <f>=HYPERLINK("https://leilaoonline.net/lote/detalhe/91713", "LUMINÁRIA DE TETO; 2 UNIDADES")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50,00</t>
        </is>
      </c>
      <c r="F73" s="4" t="inlineStr">
        <is>
          <t>20.00</t>
        </is>
      </c>
    </row>
    <row collapsed="false" customFormat="false" customHeight="false" hidden="false" ht="12.1" outlineLevel="0" r="74">
      <c r="A74" s="5" t="s">
        <f>=HYPERLINK("https://leilaoonline.net/lote/detalhe/91714", "272")</f>
      </c>
      <c r="B74" s="4" t="s">
        <f>=HYPERLINK("https://leilaoonline.net/lote/detalhe/91714", "LUMINÁRIA DE TETO; 2 UNIDADES")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50,00</t>
        </is>
      </c>
      <c r="F74" s="4" t="inlineStr">
        <is>
          <t>20.00</t>
        </is>
      </c>
    </row>
    <row collapsed="false" customFormat="false" customHeight="false" hidden="false" ht="12.1" outlineLevel="0" r="75">
      <c r="A75" s="5" t="s">
        <f>=HYPERLINK("https://leilaoonline.net/lote/detalhe/91715", "273")</f>
      </c>
      <c r="B75" s="4" t="s">
        <f>=HYPERLINK("https://leilaoonline.net/lote/detalhe/91715", "LUMINÁRIA DE TETO; 2 UNIDADES")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50,00</t>
        </is>
      </c>
      <c r="F75" s="4" t="inlineStr">
        <is>
          <t>20.00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2026-08-14T05:45:52.00Z</dcterms:created>
  <dc:creator>Tellks Tecnologia</dc:creator>
  <cp:revision>0</cp:revision>
</cp:coreProperties>
</file>