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=HYPERLINK("https://leilaoonline.net/lote/detalhe/90589", "001")</f>
      </c>
      <c r="B11" s="4" t="s">
        <f>=HYPERLINK("https://leilaoonline.net/lote/detalhe/90589", " Gaveta de dinheiro - GERBO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=HYPERLINK("https://leilaoonline.net/lote/detalhe/90568", "002")</f>
      </c>
      <c r="B12" s="4" t="s">
        <f>=HYPERLINK("https://leilaoonline.net/lote/detalhe/90568", " Gaveta de dinheiro - GERBO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=HYPERLINK("https://leilaoonline.net/lote/detalhe/90544", "003")</f>
      </c>
      <c r="B13" s="4" t="s">
        <f>=HYPERLINK("https://leilaoonline.net/lote/detalhe/90544", " Pedaleira Zoom 505ii Guitar sem fonte")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=HYPERLINK("https://leilaoonline.net/lote/detalhe/90571", "004")</f>
      </c>
      <c r="B14" s="4" t="s">
        <f>=HYPERLINK("https://leilaoonline.net/lote/detalhe/90571", " Pedal DC9V Classic Flanger")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=HYPERLINK("https://leilaoonline.net/lote/detalhe/90575", "005")</f>
      </c>
      <c r="B15" s="4" t="s">
        <f>=HYPERLINK("https://leilaoonline.net/lote/detalhe/90575", " Pedal DC9V Digital Delay")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=HYPERLINK("https://leilaoonline.net/lote/detalhe/90543", "006")</f>
      </c>
      <c r="B16" s="4" t="s">
        <f>=HYPERLINK("https://leilaoonline.net/lote/detalhe/90543", " Pedal DCV9 Classic Chorus")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=HYPERLINK("https://leilaoonline.net/lote/detalhe/90538", "007")</f>
      </c>
      <c r="B17" s="4" t="s">
        <f>=HYPERLINK("https://leilaoonline.net/lote/detalhe/90538", " Pedal DC9V Tremolo")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=HYPERLINK("https://leilaoonline.net/lote/detalhe/90546", "008")</f>
      </c>
      <c r="B18" s="4" t="s">
        <f>=HYPERLINK("https://leilaoonline.net/lote/detalhe/90546", " Pedal DC9V Dyna Compressor")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=HYPERLINK("https://leilaoonline.net/lote/detalhe/90541", "009")</f>
      </c>
      <c r="B19" s="4" t="s">
        <f>=HYPERLINK("https://leilaoonline.net/lote/detalhe/90541", " Geladeira Consul 280 Litros 127v Mod. Crc28ebana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=HYPERLINK("https://leilaoonline.net/lote/detalhe/90564", "010")</f>
      </c>
      <c r="B20" s="4" t="s">
        <f>=HYPERLINK("https://leilaoonline.net/lote/detalhe/90564", " Impressora Samsung Xpress M2020w 127v (funciona somente no USB)")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=HYPERLINK("https://leilaoonline.net/lote/detalhe/90536", "011")</f>
      </c>
      <c r="B21" s="4" t="s">
        <f>=HYPERLINK("https://leilaoonline.net/lote/detalhe/90536", " Impressora Smart Ch 50s ligando")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=HYPERLINK("https://leilaoonline.net/lote/detalhe/90542", "012")</f>
      </c>
      <c r="B22" s="4" t="s">
        <f>=HYPERLINK("https://leilaoonline.net/lote/detalhe/90542", " Mesa de madeira nobre, medidas fechada: largura 1,54; comprimento 1,46; altura 86 - Aberta: comprimento 2,56")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=HYPERLINK("https://leilaoonline.net/lote/detalhe/90569", "013")</f>
      </c>
      <c r="B23" s="4" t="s">
        <f>=HYPERLINK("https://leilaoonline.net/lote/detalhe/90569", " Máquina Solda Esab Bantam 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=HYPERLINK("https://leilaoonline.net/lote/detalhe/90573", "014")</f>
      </c>
      <c r="B24" s="4" t="s">
        <f>=HYPERLINK("https://leilaoonline.net/lote/detalhe/90573", " Serra policorte industrial Bosch GCO 2000, 220V - pouco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=HYPERLINK("https://leilaoonline.net/lote/detalhe/90537", "015")</f>
      </c>
      <c r="B25" s="4" t="s">
        <f>=HYPERLINK("https://leilaoonline.net/lote/detalhe/90537", " Estetoscópio Adulto Duplo Efficace Black Edition Es0310 Bic")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=HYPERLINK("https://leilaoonline.net/lote/detalhe/90539", "016")</f>
      </c>
      <c r="B26" s="4" t="s">
        <f>=HYPERLINK("https://leilaoonline.net/lote/detalhe/90539", " Calculadora Científica Hp 12c Para Retirada De Peças")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=HYPERLINK("https://leilaoonline.net/lote/detalhe/90555", "017")</f>
      </c>
      <c r="B27" s="4" t="s">
        <f>=HYPERLINK("https://leilaoonline.net/lote/detalhe/90555", " Calculadora Científica Hp 12c Para Retirada De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=HYPERLINK("https://leilaoonline.net/lote/detalhe/90574", "018")</f>
      </c>
      <c r="B28" s="4" t="s">
        <f>=HYPERLINK("https://leilaoonline.net/lote/detalhe/90574", " Calculadora Científica Hp 12c")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=HYPERLINK("https://leilaoonline.net/lote/detalhe/90545", "019")</f>
      </c>
      <c r="B29" s="4" t="s">
        <f>=HYPERLINK("https://leilaoonline.net/lote/detalhe/90545", " Calculadora Científica Hp 12c")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=HYPERLINK("https://leilaoonline.net/lote/detalhe/90540", "020")</f>
      </c>
      <c r="B30" s="4" t="s">
        <f>=HYPERLINK("https://leilaoonline.net/lote/detalhe/90540", " Estojo 3 Canetas Nanking Rotring Variant")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=HYPERLINK("https://leilaoonline.net/lote/detalhe/90547", "021")</f>
      </c>
      <c r="B31" s="4" t="s">
        <f>=HYPERLINK("https://leilaoonline.net/lote/detalhe/90547", " Aparelho De Pressão Digital Microlife Bfs Fda Anvisa")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=HYPERLINK("https://leilaoonline.net/lote/detalhe/90572", "022")</f>
      </c>
      <c r="B32" s="4" t="s">
        <f>=HYPERLINK("https://leilaoonline.net/lote/detalhe/90572", " Processador Intel Xeon E31220 V2")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=HYPERLINK("https://leilaoonline.net/lote/detalhe/90561", "023")</f>
      </c>
      <c r="B33" s="4" t="s">
        <f>=HYPERLINK("https://leilaoonline.net/lote/detalhe/90561", " Tradutor Eletrônico Elgin Te3280")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=HYPERLINK("https://leilaoonline.net/lote/detalhe/90557", "024")</f>
      </c>
      <c r="B34" s="4" t="s">
        <f>=HYPERLINK("https://leilaoonline.net/lote/detalhe/90557", " Agenda Eletrônica Casio Modelo 32kb")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=HYPERLINK("https://leilaoonline.net/lote/detalhe/90560", "025")</f>
      </c>
      <c r="B35" s="4" t="s">
        <f>=HYPERLINK("https://leilaoonline.net/lote/detalhe/90560", " Fogão Elétrico 1 Boca 1500w - Marchesoni Fg.1.102")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=HYPERLINK("https://leilaoonline.net/lote/detalhe/90554", "026")</f>
      </c>
      <c r="B36" s="4" t="s">
        <f>=HYPERLINK("https://leilaoonline.net/lote/detalhe/90554", " Antena De Tv Externa Intelbras Digital Fm/uhf Ae4010")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=HYPERLINK("https://leilaoonline.net/lote/detalhe/90550", "027")</f>
      </c>
      <c r="B37" s="4" t="s">
        <f>=HYPERLINK("https://leilaoonline.net/lote/detalhe/90550", " Passadeira de roupa Singer Magic Steam Press CSP-1")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=HYPERLINK("https://leilaoonline.net/lote/detalhe/90584", "028")</f>
      </c>
      <c r="B38" s="4" t="s">
        <f>=HYPERLINK("https://leilaoonline.net/lote/detalhe/90584", " Scanner de segurança LASER STI OMRON - modelo OS32C-SP1")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=HYPERLINK("https://leilaoonline.net/lote/detalhe/90556", "029")</f>
      </c>
      <c r="B39" s="4" t="s">
        <f>=HYPERLINK("https://leilaoonline.net/lote/detalhe/90556", " Scanner de segurança LASER STI OMRON - modelo OS32C-SP1")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=HYPERLINK("https://leilaoonline.net/lote/detalhe/90583", "030")</f>
      </c>
      <c r="B40" s="4" t="s">
        <f>=HYPERLINK("https://leilaoonline.net/lote/detalhe/90583", " Microfone P.t.t. Vertex Yaesu Mh-25a8j")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=HYPERLINK("https://leilaoonline.net/lote/detalhe/90549", "031")</f>
      </c>
      <c r="B41" s="4" t="s">
        <f>=HYPERLINK("https://leilaoonline.net/lote/detalhe/90549", " Base Carregamento Ecovacs Robotics Ch1442b 100/240v.")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=HYPERLINK("https://leilaoonline.net/lote/detalhe/90562", "032")</f>
      </c>
      <c r="B42" s="4" t="s">
        <f>=HYPERLINK("https://leilaoonline.net/lote/detalhe/90562", " Fonte Mac Mini Power Ac 85w And 110w A1188 A1176 Ma407ll/a")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=HYPERLINK("https://leilaoonline.net/lote/detalhe/90570", "033")</f>
      </c>
      <c r="B43" s="4" t="s">
        <f>=HYPERLINK("https://leilaoonline.net/lote/detalhe/90570", " Fogão Elétrico Mondial Fast Cook 1000w Fe-04 Prata -220v")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=HYPERLINK("https://leilaoonline.net/lote/detalhe/90551", "034")</f>
      </c>
      <c r="B44" s="4" t="s">
        <f>=HYPERLINK("https://leilaoonline.net/lote/detalhe/90551", " Kit Lixeira orgânica e reciclavel")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=HYPERLINK("https://leilaoonline.net/lote/detalhe/90559", "035")</f>
      </c>
      <c r="B45" s="4" t="s">
        <f>=HYPERLINK("https://leilaoonline.net/lote/detalhe/90559", " Apoio para pés")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=HYPERLINK("https://leilaoonline.net/lote/detalhe/90548", "036")</f>
      </c>
      <c r="B46" s="4" t="s">
        <f>=HYPERLINK("https://leilaoonline.net/lote/detalhe/90548", " Bebedouro Coluna Masterfrio MF40 Bege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=HYPERLINK("https://leilaoonline.net/lote/detalhe/90563", "037")</f>
      </c>
      <c r="B47" s="4" t="s">
        <f>=HYPERLINK("https://leilaoonline.net/lote/detalhe/90563", " Máquina de lavar king capacity 127v 15kg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=HYPERLINK("https://leilaoonline.net/lote/detalhe/90567", "038")</f>
      </c>
      <c r="B48" s="4" t="s">
        <f>=HYPERLINK("https://leilaoonline.net/lote/detalhe/90567", " Autoclave Tuttnauer Clear 2001, para retirada de peças.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=HYPERLINK("https://leilaoonline.net/lote/detalhe/90580", "039")</f>
      </c>
      <c r="B49" s="4" t="s">
        <f>=HYPERLINK("https://leilaoonline.net/lote/detalhe/90580", " Motor Weg  modelo 132m 887 220V")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=HYPERLINK("https://leilaoonline.net/lote/detalhe/90581", "040")</f>
      </c>
      <c r="B50" s="4" t="s">
        <f>=HYPERLINK("https://leilaoonline.net/lote/detalhe/90581", " Motor Eberle modelo S112M4 E -973 220V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=HYPERLINK("https://leilaoonline.net/lote/detalhe/90565", "041")</f>
      </c>
      <c r="B51" s="4" t="s">
        <f>=HYPERLINK("https://leilaoonline.net/lote/detalhe/90565", " Motor Weg indução gaiola NBR. 7094 - 3 112m - 220v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=HYPERLINK("https://leilaoonline.net/lote/detalhe/90582", "042")</f>
      </c>
      <c r="B52" s="4" t="s">
        <f>=HYPERLINK("https://leilaoonline.net/lote/detalhe/90582", " Lava jato Electrolux Wap 220v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=HYPERLINK("https://leilaoonline.net/lote/detalhe/90553", "043")</f>
      </c>
      <c r="B53" s="4" t="s">
        <f>=HYPERLINK("https://leilaoonline.net/lote/detalhe/90553", " Lava jato Karcher HD585-Profi S 120v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=HYPERLINK("https://leilaoonline.net/lote/detalhe/90586", "044")</f>
      </c>
      <c r="B54" s="4" t="s">
        <f>=HYPERLINK("https://leilaoonline.net/lote/detalhe/90586", " Lava jato Electrolux 1600 EAS modelo 16EAS 220V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=HYPERLINK("https://leilaoonline.net/lote/detalhe/90576", "045")</f>
      </c>
      <c r="B55" s="4" t="s">
        <f>=HYPERLINK("https://leilaoonline.net/lote/detalhe/90576", " Respirador takaoka kt10 modelo 1510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=HYPERLINK("https://leilaoonline.net/lote/detalhe/90558", "046")</f>
      </c>
      <c r="B56" s="4" t="s">
        <f>=HYPERLINK("https://leilaoonline.net/lote/detalhe/90558", " Lote 03 Tricotomizadores  Cirúrgicos 3m Modelo 9681")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=HYPERLINK("https://leilaoonline.net/lote/detalhe/90585", "047")</f>
      </c>
      <c r="B57" s="4" t="s">
        <f>=HYPERLINK("https://leilaoonline.net/lote/detalhe/90585", " Painel para Evaporadora Cassete  koc g4/koc 2lx  Komeco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=HYPERLINK("https://leilaoonline.net/lote/detalhe/90590", "048")</f>
      </c>
      <c r="B58" s="4" t="s">
        <f>=HYPERLINK("https://leilaoonline.net/lote/detalhe/90590", " Nobreak EATON 9130 PW1930N1000R 220V 1WVA")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=HYPERLINK("https://leilaoonline.net/lote/detalhe/90591", "049")</f>
      </c>
      <c r="B59" s="4" t="s">
        <f>=HYPERLINK("https://leilaoonline.net/lote/detalhe/90591", " Nobreak EATON 9130 PW1930N1000R 220V 1WVA")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=HYPERLINK("https://leilaoonline.net/lote/detalhe/90587", "050")</f>
      </c>
      <c r="B60" s="4" t="s">
        <f>=HYPERLINK("https://leilaoonline.net/lote/detalhe/90587", " Nobreak ON-LINE UPS - modelo MEMO 3KVA RT 2013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=HYPERLINK("https://leilaoonline.net/lote/detalhe/90566", "051")</f>
      </c>
      <c r="B61" s="4" t="s">
        <f>=HYPERLINK("https://leilaoonline.net/lote/detalhe/90566", " Martelete Perfurador Bosch GBH 2 -24D 220V Ligando")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=HYPERLINK("https://leilaoonline.net/lote/detalhe/90577", "052")</f>
      </c>
      <c r="B62" s="4" t="s">
        <f>=HYPERLINK("https://leilaoonline.net/lote/detalhe/90577", " Martelete Makita HR2470 220V Ligando")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=HYPERLINK("https://leilaoonline.net/lote/detalhe/90552", "053")</f>
      </c>
      <c r="B63" s="4" t="s">
        <f>=HYPERLINK("https://leilaoonline.net/lote/detalhe/90552", " Esmerilhadeira Bosch GWS 850 220V")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=HYPERLINK("https://leilaoonline.net/lote/detalhe/90588", "054")</f>
      </c>
      <c r="B64" s="4" t="s">
        <f>=HYPERLINK("https://leilaoonline.net/lote/detalhe/90588", " Esmerilhadeira Makita 9557HP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=HYPERLINK("https://leilaoonline.net/lote/detalhe/90579", "055")</f>
      </c>
      <c r="B65" s="4" t="s">
        <f>=HYPERLINK("https://leilaoonline.net/lote/detalhe/90579", " Martelete Makita HR1830 220V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=HYPERLINK("https://leilaoonline.net/lote/detalhe/90578", "056")</f>
      </c>
      <c r="B66" s="4" t="s">
        <f>=HYPERLINK("https://leilaoonline.net/lote/detalhe/90578", " Martelete Bosch GBH 2-24D")</f>
      </c>
      <c r="C66" s="4" t="inlineStr">
        <is>
          <t>Vendido</t>
        </is>
      </c>
      <c r="D66" s="4" t="inlineStr">
        <is>
          <t>1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=HYPERLINK("https://leilaoonline.net/lote/detalhe/90765", "057")</f>
      </c>
      <c r="B67" s="4" t="s">
        <f>=HYPERLINK("https://leilaoonline.net/lote/detalhe/90765", " Cpu Apple Power Mac G4 Mod. M5183 100-120v/200-240v 8a/4.5a 50-60 Hz (Não Acompanha Cabos)")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=HYPERLINK("https://leilaoonline.net/lote/detalhe/90766", "058")</f>
      </c>
      <c r="B68" s="4" t="s">
        <f>=HYPERLINK("https://leilaoonline.net/lote/detalhe/90766", " Cpu Apple Power Macintosh G4 100-120v - 200-240v - 7a3.5a 480w 50-60 Hz (Não Acompanha Cabos)")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=HYPERLINK("https://leilaoonline.net/lote/detalhe/90767", "059")</f>
      </c>
      <c r="B69" s="4" t="s">
        <f>=HYPERLINK("https://leilaoonline.net/lote/detalhe/90767", " Lixeira Fast Food Inox Capacidade Saco 100lts (Não Inclui A Lixeira Interna De Plástico) 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=HYPERLINK("https://leilaoonline.net/lote/detalhe/90782", "060")</f>
      </c>
      <c r="B70" s="4" t="s">
        <f>=HYPERLINK("https://leilaoonline.net/lote/detalhe/90782", " Lixeira Fast Food Inox Capacidade Saco 100lts (Não Inclui A Lixeira Interna De Plástico)")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=HYPERLINK("https://leilaoonline.net/lote/detalhe/90772", "061")</f>
      </c>
      <c r="B71" s="4" t="s">
        <f>=HYPERLINK("https://leilaoonline.net/lote/detalhe/90772", " Motor Schuz Mundial Msi 2,6 Ml/Ad 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=HYPERLINK("https://leilaoonline.net/lote/detalhe/90778", "062")</f>
      </c>
      <c r="B72" s="4" t="s">
        <f>=HYPERLINK("https://leilaoonline.net/lote/detalhe/90778", " Lixeira Fast Food Inox Capacidade Saco 100lts (Não Inclui A Lixeira Interna De Plástico, Sem Porta)")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=HYPERLINK("https://leilaoonline.net/lote/detalhe/90777", "063")</f>
      </c>
      <c r="B73" s="4" t="s">
        <f>=HYPERLINK("https://leilaoonline.net/lote/detalhe/90777", " 2 Hd's Seagate 15k.6 300gb 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=HYPERLINK("https://leilaoonline.net/lote/detalhe/90779", "064")</f>
      </c>
      <c r="B74" s="4" t="s">
        <f>=HYPERLINK("https://leilaoonline.net/lote/detalhe/90779", " Balcão Recepção Oval Mdf 2mx1mx1,17m")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=HYPERLINK("https://leilaoonline.net/lote/detalhe/90785", "065")</f>
      </c>
      <c r="B75" s="4" t="s">
        <f>=HYPERLINK("https://leilaoonline.net/lote/detalhe/90785", " Mini Rack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=HYPERLINK("https://leilaoonline.net/lote/detalhe/90783", "066")</f>
      </c>
      <c r="B76" s="4" t="s">
        <f>=HYPERLINK("https://leilaoonline.net/lote/detalhe/90783", " Mini Rack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=HYPERLINK("https://leilaoonline.net/lote/detalhe/90784", "067")</f>
      </c>
      <c r="B77" s="4" t="s">
        <f>=HYPERLINK("https://leilaoonline.net/lote/detalhe/90784", " 6 Interfaces De Celulares Zênite Plugcell")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=HYPERLINK("https://leilaoonline.net/lote/detalhe/90781", "068")</f>
      </c>
      <c r="B78" s="4" t="s">
        <f>=HYPERLINK("https://leilaoonline.net/lote/detalhe/90781", " 6 Interfaces De Celulares Zênite Plugcell")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=HYPERLINK("https://leilaoonline.net/lote/detalhe/90771", "069")</f>
      </c>
      <c r="B79" s="4" t="s">
        <f>=HYPERLINK("https://leilaoonline.net/lote/detalhe/90771", " Rack Servidor 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=HYPERLINK("https://leilaoonline.net/lote/detalhe/90780", "070")</f>
      </c>
      <c r="B80" s="4" t="s">
        <f>=HYPERLINK("https://leilaoonline.net/lote/detalhe/90780", " Ventilador Mondial 3 Velocidades 127v 80w Mod. Nv-45-6p")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=HYPERLINK("https://leilaoonline.net/lote/detalhe/90768", "071")</f>
      </c>
      <c r="B81" s="4" t="s">
        <f>=HYPERLINK("https://leilaoonline.net/lote/detalhe/90768", " Calculadora Sharp El-1705v")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=HYPERLINK("https://leilaoonline.net/lote/detalhe/90769", "072")</f>
      </c>
      <c r="B82" s="4" t="s">
        <f>=HYPERLINK("https://leilaoonline.net/lote/detalhe/90769", " 2 Botinas Epis (Nº 34 E 35)")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=HYPERLINK("https://leilaoonline.net/lote/detalhe/90774", "073")</f>
      </c>
      <c r="B83" s="4" t="s">
        <f>=HYPERLINK("https://leilaoonline.net/lote/detalhe/90774", " 5 Cabos Sas Madison Cable Type Cl2 75ºc 28 Awg")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=HYPERLINK("https://leilaoonline.net/lote/detalhe/90775", "074")</f>
      </c>
      <c r="B84" s="4" t="s">
        <f>=HYPERLINK("https://leilaoonline.net/lote/detalhe/90775", " 2 Carousel Kodak Para Monitor Kodak Carousel 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=HYPERLINK("https://leilaoonline.net/lote/detalhe/90787", "075")</f>
      </c>
      <c r="B85" s="4" t="s">
        <f>=HYPERLINK("https://leilaoonline.net/lote/detalhe/90787", " 2 Carousel Kodak Para Monitor Kodak Carousel 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25.00</t>
        </is>
      </c>
    </row>
    <row collapsed="false" customFormat="false" customHeight="false" hidden="false" ht="12.1" outlineLevel="0" r="86">
      <c r="A86" s="5" t="s">
        <f>=HYPERLINK("https://leilaoonline.net/lote/detalhe/90789", "076")</f>
      </c>
      <c r="B86" s="4" t="s">
        <f>=HYPERLINK("https://leilaoonline.net/lote/detalhe/90789", " Notebook Toshiba Salellite Mod. Pa54010")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30,00</t>
        </is>
      </c>
      <c r="F86" s="4" t="inlineStr">
        <is>
          <t>25.00</t>
        </is>
      </c>
    </row>
    <row collapsed="false" customFormat="false" customHeight="false" hidden="false" ht="12.1" outlineLevel="0" r="87">
      <c r="A87" s="5" t="s">
        <f>=HYPERLINK("https://leilaoonline.net/lote/detalhe/90770", "077")</f>
      </c>
      <c r="B87" s="4" t="s">
        <f>=HYPERLINK("https://leilaoonline.net/lote/detalhe/90770", " 4 Galões De Água 20 Litros (Vazios)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=HYPERLINK("https://leilaoonline.net/lote/detalhe/90786", "078")</f>
      </c>
      <c r="B88" s="4" t="s">
        <f>=HYPERLINK("https://leilaoonline.net/lote/detalhe/90786", " Armário Para Escritório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=HYPERLINK("https://leilaoonline.net/lote/detalhe/90773", "079")</f>
      </c>
      <c r="B89" s="4" t="s">
        <f>=HYPERLINK("https://leilaoonline.net/lote/detalhe/90773", " Mesa De Escritório Auxiliar Para Impressora")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=HYPERLINK("https://leilaoonline.net/lote/detalhe/90794", "080")</f>
      </c>
      <c r="B90" s="4" t="s">
        <f>=HYPERLINK("https://leilaoonline.net/lote/detalhe/90794", " 98 Películas De Vidro Temperada Ultra Proteção Marca Husky Galaxy J7")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=HYPERLINK("https://leilaoonline.net/lote/detalhe/90795", "081")</f>
      </c>
      <c r="B91" s="4" t="s">
        <f>=HYPERLINK("https://leilaoonline.net/lote/detalhe/90795", " 3 Cadeiras De Escritório Pretas Com Rodinhas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90,00</t>
        </is>
      </c>
      <c r="F91" s="4" t="inlineStr">
        <is>
          <t>25.00</t>
        </is>
      </c>
    </row>
    <row collapsed="false" customFormat="false" customHeight="false" hidden="false" ht="12.1" outlineLevel="0" r="92">
      <c r="A92" s="5" t="s">
        <f>=HYPERLINK("https://leilaoonline.net/lote/detalhe/90792", "082")</f>
      </c>
      <c r="B92" s="4" t="s">
        <f>=HYPERLINK("https://leilaoonline.net/lote/detalhe/90792", " 2 Cadeiras De Escritório Vermelhas Com Rodinhas")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60,00</t>
        </is>
      </c>
      <c r="F92" s="4" t="inlineStr">
        <is>
          <t>25.00</t>
        </is>
      </c>
    </row>
    <row collapsed="false" customFormat="false" customHeight="false" hidden="false" ht="12.1" outlineLevel="0" r="93">
      <c r="A93" s="5" t="s">
        <f>=HYPERLINK("https://leilaoonline.net/lote/detalhe/90791", "083")</f>
      </c>
      <c r="B93" s="4" t="s">
        <f>=HYPERLINK("https://leilaoonline.net/lote/detalhe/90791", " Cadeira De Escritório Azul Com Rodinhas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30,00</t>
        </is>
      </c>
      <c r="F93" s="4" t="inlineStr">
        <is>
          <t>25.00</t>
        </is>
      </c>
    </row>
    <row collapsed="false" customFormat="false" customHeight="false" hidden="false" ht="12.1" outlineLevel="0" r="94">
      <c r="A94" s="5" t="s">
        <f>=HYPERLINK("https://leilaoonline.net/lote/detalhe/90788", "084")</f>
      </c>
      <c r="B94" s="4" t="s">
        <f>=HYPERLINK("https://leilaoonline.net/lote/detalhe/90788", " 6 Cadeiras De Escritório Azuis")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=HYPERLINK("https://leilaoonline.net/lote/detalhe/90790", "085")</f>
      </c>
      <c r="B95" s="4" t="s">
        <f>=HYPERLINK("https://leilaoonline.net/lote/detalhe/90790", " Cadeira De Escritório Azul Com Rodinhas")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=HYPERLINK("https://leilaoonline.net/lote/detalhe/90776", "086")</f>
      </c>
      <c r="B96" s="4" t="s">
        <f>=HYPERLINK("https://leilaoonline.net/lote/detalhe/90776", " 7 Lâmpadas Ge Watt Miser-Flood Par 38 120w E 240/250v")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30,00</t>
        </is>
      </c>
      <c r="F96" s="4" t="inlineStr">
        <is>
          <t>25.00</t>
        </is>
      </c>
    </row>
    <row collapsed="false" customFormat="false" customHeight="false" hidden="false" ht="12.1" outlineLevel="0" r="97">
      <c r="A97" s="5" t="s">
        <f>=HYPERLINK("https://leilaoonline.net/lote/detalhe/90793", "087")</f>
      </c>
      <c r="B97" s="4" t="s">
        <f>=HYPERLINK("https://leilaoonline.net/lote/detalhe/90793", " 2 Cadeiras Executivas Vermelhas")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=HYPERLINK("https://leilaoonline.net/lote/detalhe/90797", "088")</f>
      </c>
      <c r="B98" s="4" t="s">
        <f>=HYPERLINK("https://leilaoonline.net/lote/detalhe/90797", " 4 Cadeiras De Escritório Vermelhas")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25.00</t>
        </is>
      </c>
    </row>
    <row collapsed="false" customFormat="false" customHeight="false" hidden="false" ht="12.1" outlineLevel="0" r="99">
      <c r="A99" s="5" t="s">
        <f>=HYPERLINK("https://leilaoonline.net/lote/detalhe/90796", "089")</f>
      </c>
      <c r="B99" s="4" t="s">
        <f>=HYPERLINK("https://leilaoonline.net/lote/detalhe/90796", " Cadeira De Escritório Azul Com Rodinhas")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25.00</t>
        </is>
      </c>
    </row>
    <row collapsed="false" customFormat="false" customHeight="false" hidden="false" ht="12.1" outlineLevel="0" r="100">
      <c r="A100" s="5" t="s">
        <f>=HYPERLINK("https://leilaoonline.net/lote/detalhe/90798", "090")</f>
      </c>
      <c r="B100" s="4" t="s">
        <f>=HYPERLINK("https://leilaoonline.net/lote/detalhe/90798", " 4 Telefones Cisco: 3 Mod. 7911 E 1 Cisco Mod. 7961")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25.00</t>
        </is>
      </c>
    </row>
    <row collapsed="false" customFormat="false" customHeight="false" hidden="false" ht="12.1" outlineLevel="0" r="101">
      <c r="A101" s="5" t="s">
        <f>=HYPERLINK("https://leilaoonline.net/lote/detalhe/90801", "091")</f>
      </c>
      <c r="B101" s="4" t="s">
        <f>=HYPERLINK("https://leilaoonline.net/lote/detalhe/90801", " 3 Joysticks Mods: Joystick Pc Metron Simulador Vôo P/Colecionador, Joystick Suncom F-15 E Talon E Joystick Mod. J-08")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=HYPERLINK("https://leilaoonline.net/lote/detalhe/90800", "092")</f>
      </c>
      <c r="B102" s="4" t="s">
        <f>=HYPERLINK("https://leilaoonline.net/lote/detalhe/90800", " Balança De Ferro Continente Capacidade 300kg 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=HYPERLINK("https://leilaoonline.net/lote/detalhe/90802", "093")</f>
      </c>
      <c r="B103" s="4" t="s">
        <f>=HYPERLINK("https://leilaoonline.net/lote/detalhe/90802", " 2 Laços Para Carro Gigante")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=HYPERLINK("https://leilaoonline.net/lote/detalhe/90799", "094")</f>
      </c>
      <c r="B104" s="4" t="s">
        <f>=HYPERLINK("https://leilaoonline.net/lote/detalhe/90799", " Balcão Expositor De Vidro")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25.00</t>
        </is>
      </c>
    </row>
    <row collapsed="false" customFormat="false" customHeight="false" hidden="false" ht="12.1" outlineLevel="0" r="105">
      <c r="A105" s="5" t="s">
        <f>=HYPERLINK("https://leilaoonline.net/lote/detalhe/90804", "095")</f>
      </c>
      <c r="B105" s="4" t="s">
        <f>=HYPERLINK("https://leilaoonline.net/lote/detalhe/90804", " Balcão Expositor De Vidro")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=HYPERLINK("https://leilaoonline.net/lote/detalhe/90807", "096")</f>
      </c>
      <c r="B106" s="4" t="s">
        <f>=HYPERLINK("https://leilaoonline.net/lote/detalhe/90807", " 3 Mesas Para Computador")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=HYPERLINK("https://leilaoonline.net/lote/detalhe/90803", "097")</f>
      </c>
      <c r="B107" s="4" t="s">
        <f>=HYPERLINK("https://leilaoonline.net/lote/detalhe/90803", " Telefone Khomp Ips 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=HYPERLINK("https://leilaoonline.net/lote/detalhe/90806", "098")</f>
      </c>
      <c r="B108" s="4" t="s">
        <f>=HYPERLINK("https://leilaoonline.net/lote/detalhe/90806", " 2 Impressoras Smart 24v 3.75a 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=HYPERLINK("https://leilaoonline.net/lote/detalhe/90809", "099")</f>
      </c>
      <c r="B109" s="4" t="s">
        <f>=HYPERLINK("https://leilaoonline.net/lote/detalhe/90809", " 3 Impressoras Smart 24v 3.75a 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=HYPERLINK("https://leilaoonline.net/lote/detalhe/90808", "100")</f>
      </c>
      <c r="B110" s="4" t="s">
        <f>=HYPERLINK("https://leilaoonline.net/lote/detalhe/90808", " 3 Notebooks Vintage Toshiba: 300cds, 2060cds E 335cdt (Sem Fonte)")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=HYPERLINK("https://leilaoonline.net/lote/detalhe/90805", "101")</f>
      </c>
      <c r="B111" s="4" t="s">
        <f>=HYPERLINK("https://leilaoonline.net/lote/detalhe/90805", " Hd Wd 500gb Sata Wd5000 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=HYPERLINK("https://leilaoonline.net/lote/detalhe/90810", "102")</f>
      </c>
      <c r="B112" s="4" t="s">
        <f>=HYPERLINK("https://leilaoonline.net/lote/detalhe/90810", " Mini Repetidor Celular 1800mhz Rp1860 Aquário")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=HYPERLINK("https://leilaoonline.net/lote/detalhe/90812", "103")</f>
      </c>
      <c r="B113" s="4" t="s">
        <f>=HYPERLINK("https://leilaoonline.net/lote/detalhe/90812", " 23 Câmeras De Segurança Tecvoz Ip")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=HYPERLINK("https://leilaoonline.net/lote/detalhe/90823", "104")</f>
      </c>
      <c r="B114" s="4" t="s">
        <f>=HYPERLINK("https://leilaoonline.net/lote/detalhe/90823", " Vídeo Cassete Aiwa Br8000bh 100/240v 21w 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60,00</t>
        </is>
      </c>
      <c r="F114" s="4" t="inlineStr">
        <is>
          <t>25.00</t>
        </is>
      </c>
    </row>
    <row collapsed="false" customFormat="false" customHeight="false" hidden="false" ht="12.1" outlineLevel="0" r="115">
      <c r="A115" s="5" t="s">
        <f>=HYPERLINK("https://leilaoonline.net/lote/detalhe/90817", "105")</f>
      </c>
      <c r="B115" s="4" t="s">
        <f>=HYPERLINK("https://leilaoonline.net/lote/detalhe/90817", " Dvd Panasonic Mod. Cv50u 127v 16w 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=HYPERLINK("https://leilaoonline.net/lote/detalhe/90813", "106")</f>
      </c>
      <c r="B116" s="4" t="s">
        <f>=HYPERLINK("https://leilaoonline.net/lote/detalhe/90813", " Cd Player Pioneer Pd-F507 120v 11w 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40,00</t>
        </is>
      </c>
      <c r="F116" s="4" t="inlineStr">
        <is>
          <t>25.00</t>
        </is>
      </c>
    </row>
    <row collapsed="false" customFormat="false" customHeight="false" hidden="false" ht="12.1" outlineLevel="0" r="117">
      <c r="A117" s="5" t="s">
        <f>=HYPERLINK("https://leilaoonline.net/lote/detalhe/90816", "107")</f>
      </c>
      <c r="B117" s="4" t="s">
        <f>=HYPERLINK("https://leilaoonline.net/lote/detalhe/90816", " Direct Box Behringer Di 400 Ultra Di Pro 4 Canais 110v")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=HYPERLINK("https://leilaoonline.net/lote/detalhe/90825", "108")</f>
      </c>
      <c r="B118" s="4" t="s">
        <f>=HYPERLINK("https://leilaoonline.net/lote/detalhe/90825", " Onkyo Stereo Cassete Mod. Ta-Rw344 29w 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=HYPERLINK("https://leilaoonline.net/lote/detalhe/90821", "109")</f>
      </c>
      <c r="B119" s="4" t="s">
        <f>=HYPERLINK("https://leilaoonline.net/lote/detalhe/90821", " Aparelho Dvd Philips Mod. Dvp3820kx/78110/240v 8w 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=HYPERLINK("https://leilaoonline.net/lote/detalhe/90820", "110")</f>
      </c>
      <c r="B120" s="4" t="s">
        <f>=HYPERLINK("https://leilaoonline.net/lote/detalhe/90820", " Disc Player Pioneer Pd-M403 120v 10w 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=HYPERLINK("https://leilaoonline.net/lote/detalhe/90811", "111")</f>
      </c>
      <c r="B121" s="4" t="s">
        <f>=HYPERLINK("https://leilaoonline.net/lote/detalhe/90811", " Dvd Samsung Mod. Dvd-1080kr 110/240v 8w 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=HYPERLINK("https://leilaoonline.net/lote/detalhe/90822", "112")</f>
      </c>
      <c r="B122" s="4" t="s">
        <f>=HYPERLINK("https://leilaoonline.net/lote/detalhe/90822", " Vídeo Cassete Sharp Vc-1199b 110/127/220v")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=HYPERLINK("https://leilaoonline.net/lote/detalhe/90819", "113")</f>
      </c>
      <c r="B123" s="4" t="s">
        <f>=HYPERLINK("https://leilaoonline.net/lote/detalhe/90819", " Tape Deck Jvc Mod. Td-W106 230/127/110v 10w 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=HYPERLINK("https://leilaoonline.net/lote/detalhe/90815", "114")</f>
      </c>
      <c r="B124" s="4" t="s">
        <f>=HYPERLINK("https://leilaoonline.net/lote/detalhe/90815", " Compact Player Sharp Dx-200 120v")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60,00</t>
        </is>
      </c>
      <c r="F124" s="4" t="inlineStr">
        <is>
          <t>25.00</t>
        </is>
      </c>
    </row>
    <row collapsed="false" customFormat="false" customHeight="false" hidden="false" ht="12.1" outlineLevel="0" r="125">
      <c r="A125" s="5" t="s">
        <f>=HYPERLINK("https://leilaoonline.net/lote/detalhe/90814", "115")</f>
      </c>
      <c r="B125" s="4" t="s">
        <f>=HYPERLINK("https://leilaoonline.net/lote/detalhe/90814", " Vídeo Cassete Sharp Vc-1199b 110/127/220v 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25.00</t>
        </is>
      </c>
    </row>
    <row collapsed="false" customFormat="false" customHeight="false" hidden="false" ht="12.1" outlineLevel="0" r="126">
      <c r="A126" s="5" t="s">
        <f>=HYPERLINK("https://leilaoonline.net/lote/detalhe/90818", "116")</f>
      </c>
      <c r="B126" s="4" t="s">
        <f>=HYPERLINK("https://leilaoonline.net/lote/detalhe/90818", " Cd Player Philco Pda-6000 110/220v 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10,00</t>
        </is>
      </c>
      <c r="F126" s="4" t="inlineStr">
        <is>
          <t>25.00</t>
        </is>
      </c>
    </row>
    <row collapsed="false" customFormat="false" customHeight="false" hidden="false" ht="12.1" outlineLevel="0" r="127">
      <c r="A127" s="5" t="s">
        <f>=HYPERLINK("https://leilaoonline.net/lote/detalhe/90824", "117")</f>
      </c>
      <c r="B127" s="4" t="s">
        <f>=HYPERLINK("https://leilaoonline.net/lote/detalhe/90824", " Vídeo Cassete Gradiente Gv-406 110/220v")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20,00</t>
        </is>
      </c>
      <c r="F127" s="4" t="inlineStr">
        <is>
          <t>25.00</t>
        </is>
      </c>
    </row>
    <row collapsed="false" customFormat="false" customHeight="false" hidden="false" ht="12.1" outlineLevel="0" r="128">
      <c r="A128" s="5" t="s">
        <f>=HYPERLINK("https://leilaoonline.net/lote/detalhe/90844", "118")</f>
      </c>
      <c r="B128" s="4" t="s">
        <f>=HYPERLINK("https://leilaoonline.net/lote/detalhe/90844", " Suporte De Parede Para Tv De Tubo Preto De 14 A 21 Pol. 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10,00</t>
        </is>
      </c>
      <c r="F128" s="4" t="inlineStr">
        <is>
          <t>25.00</t>
        </is>
      </c>
    </row>
    <row collapsed="false" customFormat="false" customHeight="false" hidden="false" ht="12.1" outlineLevel="0" r="129">
      <c r="A129" s="5" t="s">
        <f>=HYPERLINK("https://leilaoonline.net/lote/detalhe/90829", "119")</f>
      </c>
      <c r="B129" s="4" t="s">
        <f>=HYPERLINK("https://leilaoonline.net/lote/detalhe/90829", " Notebook Toshiba Satellite (Sem Fonte)")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=HYPERLINK("https://leilaoonline.net/lote/detalhe/90840", "120")</f>
      </c>
      <c r="B130" s="4" t="s">
        <f>=HYPERLINK("https://leilaoonline.net/lote/detalhe/90840", " Notebook Toshiba Satellite Antigo Mod. Ps210u-A")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=HYPERLINK("https://leilaoonline.net/lote/detalhe/90834", "121")</f>
      </c>
      <c r="B131" s="4" t="s">
        <f>=HYPERLINK("https://leilaoonline.net/lote/detalhe/90834", " Notebook Hp Hewlett Packard Pavilion (Sem Bateria E Fonte)")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30,00</t>
        </is>
      </c>
      <c r="F131" s="4" t="inlineStr">
        <is>
          <t>25.00</t>
        </is>
      </c>
    </row>
    <row collapsed="false" customFormat="false" customHeight="false" hidden="false" ht="12.1" outlineLevel="0" r="132">
      <c r="A132" s="5" t="s">
        <f>=HYPERLINK("https://leilaoonline.net/lote/detalhe/90832", "122")</f>
      </c>
      <c r="B132" s="4" t="s">
        <f>=HYPERLINK("https://leilaoonline.net/lote/detalhe/90832", " Notebook Toshiba Satelite Pro Mod. Pa123ou (Sem Fonte) 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=HYPERLINK("https://leilaoonline.net/lote/detalhe/90839", "123")</f>
      </c>
      <c r="B133" s="4" t="s">
        <f>=HYPERLINK("https://leilaoonline.net/lote/detalhe/90839", " Frente Rádio Jvc 180w Kd-S597")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10,00</t>
        </is>
      </c>
      <c r="F133" s="4" t="inlineStr">
        <is>
          <t>25.00</t>
        </is>
      </c>
    </row>
    <row collapsed="false" customFormat="false" customHeight="false" hidden="false" ht="12.1" outlineLevel="0" r="134">
      <c r="A134" s="5" t="s">
        <f>=HYPERLINK("https://leilaoonline.net/lote/detalhe/90830", "124")</f>
      </c>
      <c r="B134" s="4" t="s">
        <f>=HYPERLINK("https://leilaoonline.net/lote/detalhe/90830", " Mastro De Madeira Para 3 Bandeiras 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=HYPERLINK("https://leilaoonline.net/lote/detalhe/90838", "125")</f>
      </c>
      <c r="B135" s="4" t="s">
        <f>=HYPERLINK("https://leilaoonline.net/lote/detalhe/90838", " Mastro De Madeira Para 1 Bandeira")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=HYPERLINK("https://leilaoonline.net/lote/detalhe/90833", "126")</f>
      </c>
      <c r="B136" s="4" t="s">
        <f>=HYPERLINK("https://leilaoonline.net/lote/detalhe/90833", " Mastro De Madeira Para 1 Bandeira")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=HYPERLINK("https://leilaoonline.net/lote/detalhe/90845", "127")</f>
      </c>
      <c r="B137" s="4" t="s">
        <f>=HYPERLINK("https://leilaoonline.net/lote/detalhe/90845", " Calculadora Elgin Mr-6124 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25.00</t>
        </is>
      </c>
    </row>
    <row collapsed="false" customFormat="false" customHeight="false" hidden="false" ht="12.1" outlineLevel="0" r="138">
      <c r="A138" s="5" t="s">
        <f>=HYPERLINK("https://leilaoonline.net/lote/detalhe/90837", "128")</f>
      </c>
      <c r="B138" s="4" t="s">
        <f>=HYPERLINK("https://leilaoonline.net/lote/detalhe/90837", " Servidor Vintage Hp Hewlett Packard Netserver 5/100lh 100-127v 200-240v 7.5a 4.4a")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=HYPERLINK("https://leilaoonline.net/lote/detalhe/90843", "129")</f>
      </c>
      <c r="B139" s="4" t="s">
        <f>=HYPERLINK("https://leilaoonline.net/lote/detalhe/90843", " 2 Hd's Seagate Cheedah Ns2 600gb 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=HYPERLINK("https://leilaoonline.net/lote/detalhe/90831", "130")</f>
      </c>
      <c r="B140" s="4" t="s">
        <f>=HYPERLINK("https://leilaoonline.net/lote/detalhe/90831", " Sony Compact Disc Player Cdp-C322m 110/220v 12w 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=HYPERLINK("https://leilaoonline.net/lote/detalhe/90846", "131")</f>
      </c>
      <c r="B141" s="4" t="s">
        <f>=HYPERLINK("https://leilaoonline.net/lote/detalhe/90846", " 4 Coletores De Dados Symbol Pdt 3100")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=HYPERLINK("https://leilaoonline.net/lote/detalhe/90827", "132")</f>
      </c>
      <c r="B142" s="4" t="s">
        <f>=HYPERLINK("https://leilaoonline.net/lote/detalhe/90827", " Máquina Lavar Consul 8kg 127v Mod. Cwco8abana30 Ligando")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=HYPERLINK("https://leilaoonline.net/lote/detalhe/90836", "133")</f>
      </c>
      <c r="B143" s="4" t="s">
        <f>=HYPERLINK("https://leilaoonline.net/lote/detalhe/90836", " Aiwa Stereo Cassete Deck L30 120v 10w")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=HYPERLINK("https://leilaoonline.net/lote/detalhe/90841", "134")</f>
      </c>
      <c r="B144" s="4" t="s">
        <f>=HYPERLINK("https://leilaoonline.net/lote/detalhe/90841", " Receptor Uniden Ust-9000 120v 120w")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30,00</t>
        </is>
      </c>
      <c r="F144" s="4" t="inlineStr">
        <is>
          <t>25.00</t>
        </is>
      </c>
    </row>
    <row collapsed="false" customFormat="false" customHeight="false" hidden="false" ht="12.1" outlineLevel="0" r="145">
      <c r="A145" s="5" t="s">
        <f>=HYPERLINK("https://leilaoonline.net/lote/detalhe/90842", "135")</f>
      </c>
      <c r="B145" s="4" t="s">
        <f>=HYPERLINK("https://leilaoonline.net/lote/detalhe/90842", " Blu-Ray Disc Sony Bdp-S350 110/240v 26w")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30,00</t>
        </is>
      </c>
      <c r="F145" s="4" t="inlineStr">
        <is>
          <t>25.00</t>
        </is>
      </c>
    </row>
    <row collapsed="false" customFormat="false" customHeight="false" hidden="false" ht="12.1" outlineLevel="0" r="146">
      <c r="A146" s="5" t="s">
        <f>=HYPERLINK("https://leilaoonline.net/lote/detalhe/90835", "136")</f>
      </c>
      <c r="B146" s="4" t="s">
        <f>=HYPERLINK("https://leilaoonline.net/lote/detalhe/90835", " Cygnus Ac500 Amplificador 110/220v 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30,00</t>
        </is>
      </c>
      <c r="F146" s="4" t="inlineStr">
        <is>
          <t>25.00</t>
        </is>
      </c>
    </row>
    <row collapsed="false" customFormat="false" customHeight="false" hidden="false" ht="12.1" outlineLevel="0" r="147">
      <c r="A147" s="5" t="s">
        <f>=HYPERLINK("https://leilaoonline.net/lote/detalhe/90828", "137")</f>
      </c>
      <c r="B147" s="4" t="s">
        <f>=HYPERLINK("https://leilaoonline.net/lote/detalhe/90828", " Rádio Clarion Cassete Car Stereo Modelo Pe-810a 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25.00</t>
        </is>
      </c>
    </row>
    <row collapsed="false" customFormat="false" customHeight="false" hidden="false" ht="12.1" outlineLevel="0" r="148">
      <c r="A148" s="5" t="s">
        <f>=HYPERLINK("https://leilaoonline.net/lote/detalhe/90826", "138")</f>
      </c>
      <c r="B148" s="4" t="s">
        <f>=HYPERLINK("https://leilaoonline.net/lote/detalhe/90826", " Esmerilhadeira Angular 220v")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25.00</t>
        </is>
      </c>
    </row>
    <row collapsed="false" customFormat="false" customHeight="false" hidden="false" ht="12.1" outlineLevel="0" r="149">
      <c r="A149" s="5" t="s">
        <f>=HYPERLINK("https://leilaoonline.net/lote/detalhe/91607", "139")</f>
      </c>
      <c r="B149" s="4" t="s">
        <f>=HYPERLINK("https://leilaoonline.net/lote/detalhe/91607", " Martelete Bosch GBH 2-24 DSE  220V")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=HYPERLINK("https://leilaoonline.net/lote/detalhe/91608", "140")</f>
      </c>
      <c r="B150" s="4" t="s">
        <f>=HYPERLINK("https://leilaoonline.net/lote/detalhe/91608", " Pedal Fender PT-100")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60,00</t>
        </is>
      </c>
      <c r="F150" s="4" t="inlineStr">
        <is>
          <t>25.00</t>
        </is>
      </c>
    </row>
    <row collapsed="false" customFormat="false" customHeight="false" hidden="false" ht="12.1" outlineLevel="0" r="151">
      <c r="A151" s="5" t="s">
        <f>=HYPERLINK("https://leilaoonline.net/lote/detalhe/91604", "141")</f>
      </c>
      <c r="B151" s="4" t="s">
        <f>=HYPERLINK("https://leilaoonline.net/lote/detalhe/91604", " Pedal zoom 505 guitar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25.00</t>
        </is>
      </c>
    </row>
    <row collapsed="false" customFormat="false" customHeight="false" hidden="false" ht="12.1" outlineLevel="0" r="152">
      <c r="A152" s="5" t="s">
        <f>=HYPERLINK("https://leilaoonline.net/lote/detalhe/91606", "142")</f>
      </c>
      <c r="B152" s="4" t="s">
        <f>=HYPERLINK("https://leilaoonline.net/lote/detalhe/91606", " Nobreak RCG Max Control 1450va 115/220v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=HYPERLINK("https://leilaoonline.net/lote/detalhe/91605", "143")</f>
      </c>
      <c r="B153" s="4" t="s">
        <f>=HYPERLINK("https://leilaoonline.net/lote/detalhe/91605", " Som Sony modelo HCD-RG111")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60,00</t>
        </is>
      </c>
      <c r="F153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2026-06-14T23:22:28.00Z</dcterms:created>
  <dc:creator>Tellks Tecnologia</dc:creator>
  <cp:revision>0</cp:revision>
</cp:coreProperties>
</file>