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Trafos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=HYPERLINK("https://leilaoonline.net/lote/detalhe/87603", "001")</f>
      </c>
      <c r="B11" s="4" t="s">
        <f>=HYPERLINK("https://leilaoonline.net/lote/detalhe/87603", " LOTE DE CAPACITORES")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=HYPERLINK("https://leilaoonline.net/lote/detalhe/87606", "002")</f>
      </c>
      <c r="B12" s="4" t="s">
        <f>=HYPERLINK("https://leilaoonline.net/lote/detalhe/87606",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=HYPERLINK("https://leilaoonline.net/lote/detalhe/87605", "004")</f>
      </c>
      <c r="B13" s="4" t="s">
        <f>=HYPERLINK("https://leilaoonline.net/lote/detalhe/87605",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=HYPERLINK("https://leilaoonline.net/lote/detalhe/87607", "008")</f>
      </c>
      <c r="B14" s="4" t="s">
        <f>=HYPERLINK("https://leilaoonline.net/lote/detalhe/87607", " PONTEADEIRA ULTRASOLDA")</f>
      </c>
      <c r="C14" s="4" t="inlineStr">
        <is>
          <t>Vendido</t>
        </is>
      </c>
      <c r="D14" s="4" t="inlineStr">
        <is>
          <t>12</t>
        </is>
      </c>
      <c r="E14" s="5" t="inlineStr">
        <is>
          <t>3.100,00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=HYPERLINK("https://leilaoonline.net/lote/detalhe/87604", "009")</f>
      </c>
      <c r="B15" s="4" t="s">
        <f>=HYPERLINK("https://leilaoonline.net/lote/detalhe/87604", " PONTEADEIRA IEG")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=HYPERLINK("https://leilaoonline.net/lote/detalhe/87612", "010")</f>
      </c>
      <c r="B16" s="4" t="s">
        <f>=HYPERLINK("https://leilaoonline.net/lote/detalhe/87612", " BALANÇA MANUAL 500KG")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=HYPERLINK("https://leilaoonline.net/lote/detalhe/87609", "012")</f>
      </c>
      <c r="B17" s="4" t="s">
        <f>=HYPERLINK("https://leilaoonline.net/lote/detalhe/87609", " CHILLER SABROE CMO 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=HYPERLINK("https://leilaoonline.net/lote/detalhe/87610", "013")</f>
      </c>
      <c r="B18" s="4" t="s">
        <f>=HYPERLINK("https://leilaoonline.net/lote/detalhe/87610", " MÁQUINA DE SOLDA MIG BAMBOZZI")</f>
      </c>
      <c r="C18" s="4" t="inlineStr">
        <is>
          <t>Vendido</t>
        </is>
      </c>
      <c r="D18" s="4" t="inlineStr">
        <is>
          <t>19</t>
        </is>
      </c>
      <c r="E18" s="5" t="inlineStr">
        <is>
          <t>3.050,00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=HYPERLINK("https://leilaoonline.net/lote/detalhe/87608", "014")</f>
      </c>
      <c r="B19" s="4" t="s">
        <f>=HYPERLINK("https://leilaoonline.net/lote/detalhe/87608", " VASO DE PRESSÃO TURBOVAC")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=HYPERLINK("https://leilaoonline.net/lote/detalhe/87611", "023")</f>
      </c>
      <c r="B20" s="4" t="s">
        <f>=HYPERLINK("https://leilaoonline.net/lote/detalhe/87611", " PENEIRA VIBRATÓRIA VIEIRA")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=HYPERLINK("https://leilaoonline.net/lote/detalhe/87614", "036")</f>
      </c>
      <c r="B21" s="4" t="s">
        <f>=HYPERLINK("https://leilaoonline.net/lote/detalhe/87614", " CABOS DE DADOS SEM USO (12 ROLOS) C/305M CADA")</f>
      </c>
      <c r="C21" s="4" t="inlineStr">
        <is>
          <t>Vendido</t>
        </is>
      </c>
      <c r="D21" s="4" t="inlineStr">
        <is>
          <t>11</t>
        </is>
      </c>
      <c r="E21" s="5" t="inlineStr">
        <is>
          <t>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=HYPERLINK("https://leilaoonline.net/lote/detalhe/87613", "037")</f>
      </c>
      <c r="B22" s="4" t="s">
        <f>=HYPERLINK("https://leilaoonline.net/lote/detalhe/87613", " CABINE DE PINTURA COM CORTINA D'ÁGUA")</f>
      </c>
      <c r="C22" s="4" t="inlineStr">
        <is>
          <t>Vendido</t>
        </is>
      </c>
      <c r="D22" s="4" t="inlineStr">
        <is>
          <t>5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=HYPERLINK("https://leilaoonline.net/lote/detalhe/87616", "041")</f>
      </c>
      <c r="B23" s="4" t="s">
        <f>=HYPERLINK("https://leilaoonline.net/lote/detalhe/87616", " LOTE COM 6 CAIXAS TÉRMICAS PARA MARMITA E TAMPAS EXTRAS")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=HYPERLINK("https://leilaoonline.net/lote/detalhe/87615", "042")</f>
      </c>
      <c r="B24" s="4" t="s">
        <f>=HYPERLINK("https://leilaoonline.net/lote/detalhe/87615", " JATO DE GRANALHA WHEELABRATOR COM 2 PORTAS PARA NÃO PARAR A PRODUÇÃO")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=HYPERLINK("https://leilaoonline.net/lote/detalhe/87618", "045")</f>
      </c>
      <c r="B25" s="4" t="s">
        <f>=HYPERLINK("https://leilaoonline.net/lote/detalhe/87618", " EQUIPAMENTO DESBOBINADOR PNEUMÁTICO C/ REGISTRO DE PRESSÃO")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=HYPERLINK("https://leilaoonline.net/lote/detalhe/87617", "046")</f>
      </c>
      <c r="B26" s="4" t="s">
        <f>=HYPERLINK("https://leilaoonline.net/lote/detalhe/87617", " EQUIPAMENTO BOBINADOR/DESBOBINADOR/PUXADOR")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=HYPERLINK("https://leilaoonline.net/lote/detalhe/87619", "050")</f>
      </c>
      <c r="B27" s="4" t="s">
        <f>=HYPERLINK("https://leilaoonline.net/lote/detalhe/87619", "FURAKAWA RACK ABERTO ENTERPRISE 45U")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=HYPERLINK("https://leilaoonline.net/lote/detalhe/87620", "057")</f>
      </c>
      <c r="B28" s="4" t="s">
        <f>=HYPERLINK("https://leilaoonline.net/lote/detalhe/87620", "MOTOR ELÉTRICO WAQ DE 75HP; 100CV RPM 3560RPM VOLT 440")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=HYPERLINK("https://leilaoonline.net/lote/detalhe/87621", "058")</f>
      </c>
      <c r="B29" s="4" t="s">
        <f>=HYPERLINK("https://leilaoonline.net/lote/detalhe/87621", "MOTOR ELÉTRICO WAQ DE 75HP; 100CV RPM 3560RPM VOLT 440")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3.250,00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=HYPERLINK("https://leilaoonline.net/lote/detalhe/87623", "061")</f>
      </c>
      <c r="B30" s="4" t="s">
        <f>=HYPERLINK("https://leilaoonline.net/lote/detalhe/87623", "MOTOR ELÉTRICO WAQ DE 37HP; 50CV RPM 3550RPM VOLT 220 380 440")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3.100,00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=HYPERLINK("https://leilaoonline.net/lote/detalhe/87624", "062")</f>
      </c>
      <c r="B31" s="4" t="s">
        <f>=HYPERLINK("https://leilaoonline.net/lote/detalhe/87624", "MOTOR ELÉTRICO DE 25HP; RPM 3540RPM VOLT 220 380 440")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=HYPERLINK("https://leilaoonline.net/lote/detalhe/87625", "063")</f>
      </c>
      <c r="B32" s="4" t="s">
        <f>=HYPERLINK("https://leilaoonline.net/lote/detalhe/87625", "MOTOR ELÉTRICO DE 25HP0 RPM 3540RPM VOLT 220 380 440; COM BOMBA DARKA A3E15")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=HYPERLINK("https://leilaoonline.net/lote/detalhe/87626", "064")</f>
      </c>
      <c r="B33" s="4" t="s">
        <f>=HYPERLINK("https://leilaoonline.net/lote/detalhe/87626", "MOTOR ELÉTRICO HV33G15 30HP 40CV RPM; 3550RPM VOLT 220 380 440 COM BOMBA DARKA")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=HYPERLINK("https://leilaoonline.net/lote/detalhe/87622", "108")</f>
      </c>
      <c r="B34" s="4" t="s">
        <f>=HYPERLINK("https://leilaoonline.net/lote/detalhe/87622", "PISTA DE PATINAÇÃO SINTÉTICA COM PISO EM RESINA E ESTRUTURA DE FERRO APX. 200M²; ACOMPANHA PATINS -  DESMONTADA")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=HYPERLINK("https://leilaoonline.net/lote/detalhe/87627", "113")</f>
      </c>
      <c r="B35" s="4" t="s">
        <f>=HYPERLINK("https://leilaoonline.net/lote/detalhe/87627", "LOTE COM APROXIMADAMENTE 1800KG DE PISO PARA MEZANINO - PREÇO POR 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9.900,00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=HYPERLINK("https://leilaoonline.net/lote/detalhe/87628", "121")</f>
      </c>
      <c r="B36" s="4" t="s">
        <f>=HYPERLINK("https://leilaoonline.net/lote/detalhe/87628", "LAMINADOR ELÉTRICO PARA OURIVES MARCA FEROLLA")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=HYPERLINK("https://leilaoonline.net/lote/detalhe/87629", "123")</f>
      </c>
      <c r="B37" s="4" t="s">
        <f>=HYPERLINK("https://leilaoonline.net/lote/detalhe/87629", "COMPRESSOR DENTAL AIR ZAP MOD. DA 1100")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=HYPERLINK("https://leilaoonline.net/lote/detalhe/87630", "124")</f>
      </c>
      <c r="B38" s="4" t="s">
        <f>=HYPERLINK("https://leilaoonline.net/lote/detalhe/87630", "COMPRESSOR DENTAL AIR ZAP MOD. DA 1100")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=HYPERLINK("https://leilaoonline.net/lote/detalhe/87631", "125")</f>
      </c>
      <c r="B39" s="4" t="s">
        <f>=HYPERLINK("https://leilaoonline.net/lote/detalhe/87631", "COMPRESSOR DENTAL AIR ZAP MOD. DA 1100")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=HYPERLINK("https://leilaoonline.net/lote/detalhe/87632", "128")</f>
      </c>
      <c r="B40" s="4" t="s">
        <f>=HYPERLINK("https://leilaoonline.net/lote/detalhe/87632", "BALANCIM HIDRÁULICO POPPI")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=HYPERLINK("https://leilaoonline.net/lote/detalhe/87633", "130")</f>
      </c>
      <c r="B41" s="4" t="s">
        <f>=HYPERLINK("https://leilaoonline.net/lote/detalhe/87633", "PLATAFORMA ELEVATÓRIA PARA CAMINHÃO BÁU")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=HYPERLINK("https://leilaoonline.net/lote/detalhe/87634", "147")</f>
      </c>
      <c r="B42" s="4" t="s">
        <f>=HYPERLINK("https://leilaoonline.net/lote/detalhe/87634", "CARREGADOR DE BATERIA DE EMPILHADEIRA 80V/50A")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=HYPERLINK("https://leilaoonline.net/lote/detalhe/87635", "154")</f>
      </c>
      <c r="B43" s="4" t="s">
        <f>=HYPERLINK("https://leilaoonline.net/lote/detalhe/87635", "FORNO MUFLA")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=HYPERLINK("https://leilaoonline.net/lote/detalhe/87636", "156")</f>
      </c>
      <c r="B44" s="4" t="s">
        <f>=HYPERLINK("https://leilaoonline.net/lote/detalhe/87636", "MISTURADOR ALIMENTÍCIO EM AÇO INÓX  FERMENTO")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=HYPERLINK("https://leilaoonline.net/lote/detalhe/87637", "157")</f>
      </c>
      <c r="B45" s="4" t="s">
        <f>=HYPERLINK("https://leilaoonline.net/lote/detalhe/87637", "GRUPO GERADOR DE ENERGIA 1000KVA PALMERO")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11.750,00</t>
        </is>
      </c>
      <c r="F45" s="4" t="inlineStr">
        <is>
          <t>2250.00</t>
        </is>
      </c>
    </row>
    <row collapsed="false" customFormat="false" customHeight="false" hidden="false" ht="12.1" outlineLevel="0" r="46">
      <c r="A46" s="5" t="s">
        <f>=HYPERLINK("https://leilaoonline.net/lote/detalhe/87638", "158")</f>
      </c>
      <c r="B46" s="4" t="s">
        <f>=HYPERLINK("https://leilaoonline.net/lote/detalhe/87638", "TESOURA ROTATIVA PARA CHAPAS")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=HYPERLINK("https://leilaoonline.net/lote/detalhe/87639", "162")</f>
      </c>
      <c r="B47" s="4" t="s">
        <f>=HYPERLINK("https://leilaoonline.net/lote/detalhe/87639", "TUNEL DE ENCOLHIMENTO WELDOTRON")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=HYPERLINK("https://leilaoonline.net/lote/detalhe/87640", "163")</f>
      </c>
      <c r="B48" s="4" t="s">
        <f>=HYPERLINK("https://leilaoonline.net/lote/detalhe/87640", "PAINEL DE PARTIDA DE GERADORES")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=HYPERLINK("https://leilaoonline.net/lote/detalhe/87641", "164")</f>
      </c>
      <c r="B49" s="4" t="s">
        <f>=HYPERLINK("https://leilaoonline.net/lote/detalhe/87641", "CHILLER MECALOR 75000KCAL")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=HYPERLINK("https://leilaoonline.net/lote/detalhe/87642", "165")</f>
      </c>
      <c r="B50" s="4" t="s">
        <f>=HYPERLINK("https://leilaoonline.net/lote/detalhe/87642", "LAMINADORA MARCA WV 2017; ROLARIA ANILOX; FORNO 3 ESTÁGIOS; REBOBINADOR; ESPESSURAS DE APLICAÇÃO: 0,06MM a 0,40MM, LARGURA: 1000MM")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=HYPERLINK("https://leilaoonline.net/lote/detalhe/87643", "201")</f>
      </c>
      <c r="B51" s="4" t="s">
        <f>=HYPERLINK("https://leilaoonline.net/lote/detalhe/87643", "ESTANTE DE AÇO; PRATELEIRA APROX. 700 KG (PREÇO POR KG)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5,10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=HYPERLINK("https://leilaoonline.net/lote/detalhe/87644", "202")</f>
      </c>
      <c r="B52" s="4" t="s">
        <f>=HYPERLINK("https://leilaoonline.net/lote/detalhe/87644", "ESTANTE DE AÇO; PRATELEIRA APROX. 1000 KG (PREÇO POR KG)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5,10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=HYPERLINK("https://leilaoonline.net/lote/detalhe/87645", "207")</f>
      </c>
      <c r="B53" s="4" t="s">
        <f>=HYPERLINK("https://leilaoonline.net/lote/detalhe/87645", "SECADOR DE AR METALPLAN")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=HYPERLINK("https://leilaoonline.net/lote/detalhe/87646", "208")</f>
      </c>
      <c r="B54" s="4" t="s">
        <f>=HYPERLINK("https://leilaoonline.net/lote/detalhe/87646", "MÁQUINA DE JATO DE AREIA")</f>
      </c>
      <c r="C54" s="4" t="inlineStr">
        <is>
          <t>Vendido</t>
        </is>
      </c>
      <c r="D54" s="4" t="inlineStr">
        <is>
          <t>17</t>
        </is>
      </c>
      <c r="E54" s="5" t="inlineStr">
        <is>
          <t>3.400,00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=HYPERLINK("https://leilaoonline.net/lote/detalhe/87647", "209")</f>
      </c>
      <c r="B55" s="4" t="s">
        <f>=HYPERLINK("https://leilaoonline.net/lote/detalhe/87647", "LOTE COM 6 UNIDADES HIDRÁULICAS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=HYPERLINK("https://leilaoonline.net/lote/detalhe/87648", "210")</f>
      </c>
      <c r="B56" s="4" t="s">
        <f>=HYPERLINK("https://leilaoonline.net/lote/detalhe/87648", "LOTE COM 9 ARQUIVOS PARA ESCRITÓRIO")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=HYPERLINK("https://leilaoonline.net/lote/detalhe/87649", "212")</f>
      </c>
      <c r="B57" s="4" t="s">
        <f>=HYPERLINK("https://leilaoonline.net/lote/detalhe/87649", "VENTOINHA EXAUSTOR INDUSTRIAL PARA 5 HP 1700RPM")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=HYPERLINK("https://leilaoonline.net/lote/detalhe/87650", "213")</f>
      </c>
      <c r="B58" s="4" t="s">
        <f>=HYPERLINK("https://leilaoonline.net/lote/detalhe/87650", "VENTOINHA EXAUSTOR INDUSTRIAL PARA 2 HP 2800RPM")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=HYPERLINK("https://leilaoonline.net/lote/detalhe/87651", "214")</f>
      </c>
      <c r="B59" s="4" t="s">
        <f>=HYPERLINK("https://leilaoonline.net/lote/detalhe/87651", "VENTOINHA EXAUSTOR INDUSTRIAL PARA 2 HP 2800RPM")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=HYPERLINK("https://leilaoonline.net/lote/detalhe/87652", "215")</f>
      </c>
      <c r="B60" s="4" t="s">
        <f>=HYPERLINK("https://leilaoonline.net/lote/detalhe/87652", "RECUPERADOR/RECICLADOR DE SOLVENTES E THINNER")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=HYPERLINK("https://leilaoonline.net/lote/detalhe/87653", "219")</f>
      </c>
      <c r="B61" s="4" t="s">
        <f>=HYPERLINK("https://leilaoonline.net/lote/detalhe/87653", "MÁQUINA DE LIMPEZA E TROCA DE LÍQUIDO DE ARREFECIMENTO OVERFLUSH")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=HYPERLINK("https://leilaoonline.net/lote/detalhe/87654", "220")</f>
      </c>
      <c r="B62" s="4" t="s">
        <f>=HYPERLINK("https://leilaoonline.net/lote/detalhe/87654", "BALANÇA ANTROPOMÉTRICA MECÂNICA 150KG")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=HYPERLINK("https://leilaoonline.net/lote/detalhe/87655", "222")</f>
      </c>
      <c r="B63" s="4" t="s">
        <f>=HYPERLINK("https://leilaoonline.net/lote/detalhe/87655", "TORNO REVOLVER")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=HYPERLINK("https://leilaoonline.net/lote/detalhe/87656", "224")</f>
      </c>
      <c r="B64" s="4" t="s">
        <f>=HYPERLINK("https://leilaoonline.net/lote/detalhe/87656", "LOTE DE PORTA MOLDES E MOLDES PARA ESTAMPARIA PRENSA EXCÊNTRICA PREÇO POR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4,00</t>
        </is>
      </c>
      <c r="F64" s="4" t="inlineStr">
        <is>
          <t>2.50</t>
        </is>
      </c>
    </row>
    <row collapsed="false" customFormat="false" customHeight="false" hidden="false" ht="12.1" outlineLevel="0" r="65">
      <c r="A65" s="5" t="s">
        <f>=HYPERLINK("https://leilaoonline.net/lote/detalhe/87657", "229")</f>
      </c>
      <c r="B65" s="4" t="s">
        <f>=HYPERLINK("https://leilaoonline.net/lote/detalhe/87657", "LOTE COM 6 CABEÇOTES PARA ROSQUEADEIRA RIDGID")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=HYPERLINK("https://leilaoonline.net/lote/detalhe/87658", "230")</f>
      </c>
      <c r="B66" s="4" t="s">
        <f>=HYPERLINK("https://leilaoonline.net/lote/detalhe/87658", "2 MESAS PARA REFEITÓRIO COM 4 LUGARES")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=HYPERLINK("https://leilaoonline.net/lote/detalhe/87659", "235")</f>
      </c>
      <c r="B67" s="4" t="s">
        <f>=HYPERLINK("https://leilaoonline.net/lote/detalhe/87659", "LOTE COM 24 LUMINÁRIAS COM E SEM LÂMPADA")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=HYPERLINK("https://leilaoonline.net/lote/detalhe/87660", "236")</f>
      </c>
      <c r="B68" s="4" t="s">
        <f>=HYPERLINK("https://leilaoonline.net/lote/detalhe/87660", "LOTE COM 41 LUMINÁRIAS")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=HYPERLINK("https://leilaoonline.net/lote/detalhe/87661", "237")</f>
      </c>
      <c r="B69" s="4" t="s">
        <f>=HYPERLINK("https://leilaoonline.net/lote/detalhe/87661", "LOTE COM 62 LUMINÁRIAS COM E SEM LÂMPADA")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=HYPERLINK("https://leilaoonline.net/lote/detalhe/87662", "238")</f>
      </c>
      <c r="B70" s="4" t="s">
        <f>=HYPERLINK("https://leilaoonline.net/lote/detalhe/87662", "LOTE COM 11 PLACAS DE VIDRO EMOLDURADAS DE APX. 260X120CM, TAMANHOS IGUAIS")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=HYPERLINK("https://leilaoonline.net/lote/detalhe/87663", "239")</f>
      </c>
      <c r="B71" s="4" t="s">
        <f>=HYPERLINK("https://leilaoonline.net/lote/detalhe/87663", "LOTE COM 10 PLACAS DE VIDRO EMOLDURADAS DE APX. 260X120CM, TAMANHOS IGUAIS")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=HYPERLINK("https://leilaoonline.net/lote/detalhe/87664", "240")</f>
      </c>
      <c r="B72" s="4" t="s">
        <f>=HYPERLINK("https://leilaoonline.net/lote/detalhe/87664", "LOTE COM 7 PLACAS MAIORES (APX. 260X60CM) E 12 MENORES (APX. 260X25CM)")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=HYPERLINK("https://leilaoonline.net/lote/detalhe/87665", "241")</f>
      </c>
      <c r="B73" s="4" t="s">
        <f>=HYPERLINK("https://leilaoonline.net/lote/detalhe/87665", "LOTE COM 10 PLACAS DE VIDRO EMOLDURADAS DE APX. 240X80CM, TAMANHOS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=HYPERLINK("https://leilaoonline.net/lote/detalhe/87666", "242")</f>
      </c>
      <c r="B74" s="4" t="s">
        <f>=HYPERLINK("https://leilaoonline.net/lote/detalhe/87666", "LOTE COM 9 PLACAS DE VIDRO EMOLDURADAS DE APX. 260X110CM, TAMANHOS IGUAIS")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=HYPERLINK("https://leilaoonline.net/lote/detalhe/87667", "245")</f>
      </c>
      <c r="B75" s="4" t="s">
        <f>=HYPERLINK("https://leilaoonline.net/lote/detalhe/87667", "LOTE COM 4 PLACAS DE VIDRO EMOLDURADAS DE APX. 260X110CM, TAMANHOS IGUAIS")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=HYPERLINK("https://leilaoonline.net/lote/detalhe/87668", "246")</f>
      </c>
      <c r="B76" s="4" t="s">
        <f>=HYPERLINK("https://leilaoonline.net/lote/detalhe/87668", "PISO DE EMBORRACHADO MOEDA 50X50CM; APROXIMADAMENTE 400 UNIDADES")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=HYPERLINK("https://leilaoonline.net/lote/detalhe/87669", "248")</f>
      </c>
      <c r="B77" s="4" t="s">
        <f>=HYPERLINK("https://leilaoonline.net/lote/detalhe/87669", "LOTE COM 2 MESAS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=HYPERLINK("https://leilaoonline.net/lote/detalhe/87670", "249")</f>
      </c>
      <c r="B78" s="4" t="s">
        <f>=HYPERLINK("https://leilaoonline.net/lote/detalhe/87670", "LOTE COM 3 MESAS EM "L"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=HYPERLINK("https://leilaoonline.net/lote/detalhe/87671", "250")</f>
      </c>
      <c r="B79" s="4" t="s">
        <f>=HYPERLINK("https://leilaoonline.net/lote/detalhe/87671", "MESA DE ESCRITÓRIO")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=HYPERLINK("https://leilaoonline.net/lote/detalhe/87672", "252")</f>
      </c>
      <c r="B80" s="4" t="s">
        <f>=HYPERLINK("https://leilaoonline.net/lote/detalhe/87672", "COMPRESSOR DE AR 30 PÉS SCHULZ WAYNE PISTÃO 7,5HP")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=HYPERLINK("https://leilaoonline.net/lote/detalhe/87673", "254")</f>
      </c>
      <c r="B81" s="4" t="s">
        <f>=HYPERLINK("https://leilaoonline.net/lote/detalhe/87673", "PRENSA EXCÊNTRICA 8 TONELADAS HARLO")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=HYPERLINK("https://leilaoonline.net/lote/detalhe/87674", "255")</f>
      </c>
      <c r="B82" s="4" t="s">
        <f>=HYPERLINK("https://leilaoonline.net/lote/detalhe/87674", "PRENSA BALANCIM MANUAL 10TON")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=HYPERLINK("https://leilaoonline.net/lote/detalhe/87675", "256")</f>
      </c>
      <c r="B83" s="4" t="s">
        <f>=HYPERLINK("https://leilaoonline.net/lote/detalhe/87675", "PRENSA BALANCIM MANUAL 15TON")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=HYPERLINK("https://leilaoonline.net/lote/detalhe/87676", "257")</f>
      </c>
      <c r="B84" s="4" t="s">
        <f>=HYPERLINK("https://leilaoonline.net/lote/detalhe/87676", "PRENSA BALANCIM MANUAL 15TON")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=HYPERLINK("https://leilaoonline.net/lote/detalhe/87677", "259")</f>
      </c>
      <c r="B85" s="4" t="s">
        <f>=HYPERLINK("https://leilaoonline.net/lote/detalhe/87677", "PÓRTICO 420CM LARGURA X 300 CM ALTURA X 20CM ALT VIGA")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=HYPERLINK("https://leilaoonline.net/lote/detalhe/87678", "260")</f>
      </c>
      <c r="B86" s="4" t="s">
        <f>=HYPERLINK("https://leilaoonline.net/lote/detalhe/87678", "PÓRTICO 330CM LARGURA X 410 CM ALTURA X 20CM ALT VIGA")</f>
      </c>
      <c r="C86" s="4" t="inlineStr">
        <is>
          <t>Não vendido</t>
        </is>
      </c>
      <c r="D86" s="4" t="inlineStr">
        <is>
          <t>20</t>
        </is>
      </c>
      <c r="E86" s="5" t="inlineStr">
        <is>
          <t>3.850,00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=HYPERLINK("https://leilaoonline.net/lote/detalhe/87679", "263")</f>
      </c>
      <c r="B87" s="4" t="s">
        <f>=HYPERLINK("https://leilaoonline.net/lote/detalhe/87679", "GUILHOTINA MECÂNICA PARA CHAPAS 1200X2MM")</f>
      </c>
      <c r="C87" s="4" t="inlineStr">
        <is>
          <t>Não vendido</t>
        </is>
      </c>
      <c r="D87" s="4" t="inlineStr">
        <is>
          <t>12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=HYPERLINK("https://leilaoonline.net/lote/detalhe/87680", "301")</f>
      </c>
      <c r="B88" s="4" t="s">
        <f>=HYPERLINK("https://leilaoonline.net/lote/detalhe/87680", "BOMBA DE VÁCUO TIPO ROOTS 15CV")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=HYPERLINK("https://leilaoonline.net/lote/detalhe/87681", "302")</f>
      </c>
      <c r="B89" s="4" t="s">
        <f>=HYPERLINK("https://leilaoonline.net/lote/detalhe/87681", "FURADEIRA ROSQUEADERA MELLOMETAL")</f>
      </c>
      <c r="C89" s="4" t="inlineStr">
        <is>
          <t>Vendido</t>
        </is>
      </c>
      <c r="D89" s="4" t="inlineStr">
        <is>
          <t>8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=HYPERLINK("https://leilaoonline.net/lote/detalhe/87682", "304")</f>
      </c>
      <c r="B90" s="4" t="s">
        <f>=HYPERLINK("https://leilaoonline.net/lote/detalhe/87682", "COMPRESSOR WAYNE 60 PÉS")</f>
      </c>
      <c r="C90" s="4" t="inlineStr">
        <is>
          <t>Vendido</t>
        </is>
      </c>
      <c r="D90" s="4" t="inlineStr">
        <is>
          <t>35</t>
        </is>
      </c>
      <c r="E90" s="5" t="inlineStr">
        <is>
          <t>6.700,00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=HYPERLINK("https://leilaoonline.net/lote/detalhe/87683", "305")</f>
      </c>
      <c r="B91" s="4" t="s">
        <f>=HYPERLINK("https://leilaoonline.net/lote/detalhe/87683", "UNIDADE HIDRÁULICA REXROTH")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=HYPERLINK("https://leilaoonline.net/lote/detalhe/87684", "307")</f>
      </c>
      <c r="B92" s="4" t="s">
        <f>=HYPERLINK("https://leilaoonline.net/lote/detalhe/87684", "ROSQUEADEIRA PARA TUBOS")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=HYPERLINK("https://leilaoonline.net/lote/detalhe/87685", "308")</f>
      </c>
      <c r="B93" s="4" t="s">
        <f>=HYPERLINK("https://leilaoonline.net/lote/detalhe/87685", "ROSQUEADEIRA PARA TUBOS")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=HYPERLINK("https://leilaoonline.net/lote/detalhe/87686", "309")</f>
      </c>
      <c r="B94" s="4" t="s">
        <f>=HYPERLINK("https://leilaoonline.net/lote/detalhe/87686", "ROSQUEADEIRA PARA TUBOS")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=HYPERLINK("https://leilaoonline.net/lote/detalhe/87687", "310")</f>
      </c>
      <c r="B95" s="4" t="s">
        <f>=HYPERLINK("https://leilaoonline.net/lote/detalhe/87687", "MISTURADOR E PRÉ AQUECEDOR PARA EXTRUSORA PLÁSTICO")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=HYPERLINK("https://leilaoonline.net/lote/detalhe/87688", "312")</f>
      </c>
      <c r="B96" s="4" t="s">
        <f>=HYPERLINK("https://leilaoonline.net/lote/detalhe/87688", "MISTURADOR E PRÉ AQUECEDOR PARA EXTRUSORA PLÁSTICO")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=HYPERLINK("https://leilaoonline.net/lote/detalhe/87689", "313")</f>
      </c>
      <c r="B97" s="4" t="s">
        <f>=HYPERLINK("https://leilaoonline.net/lote/detalhe/87689", "MÁQUINA PARA PINTURA DE FAIXA VIARIA")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=HYPERLINK("https://leilaoonline.net/lote/detalhe/87690", "314")</f>
      </c>
      <c r="B98" s="4" t="s">
        <f>=HYPERLINK("https://leilaoonline.net/lote/detalhe/87690", "MÁQUINA PARA PINTURA DE FAIXA VIARIA")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=HYPERLINK("https://leilaoonline.net/lote/detalhe/87691", "315")</f>
      </c>
      <c r="B99" s="4" t="s">
        <f>=HYPERLINK("https://leilaoonline.net/lote/detalhe/87691", "MÁQUINA PARA PINTURA DE FAIXA VIARIA")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=HYPERLINK("https://leilaoonline.net/lote/detalhe/87692", "317")</f>
      </c>
      <c r="B100" s="4" t="s">
        <f>=HYPERLINK("https://leilaoonline.net/lote/detalhe/87692", "CLIMATIZADOR DE AR JOAPE")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=HYPERLINK("https://leilaoonline.net/lote/detalhe/87693", "319")</f>
      </c>
      <c r="B101" s="4" t="s">
        <f>=HYPERLINK("https://leilaoonline.net/lote/detalhe/87693", "COMPRESSOR DE AR 30 PÉS SCHULZ WAYNE PISTÃO 7,5HP")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=HYPERLINK("https://leilaoonline.net/lote/detalhe/87694", "320")</f>
      </c>
      <c r="B102" s="4" t="s">
        <f>=HYPERLINK("https://leilaoonline.net/lote/detalhe/87694", "GUILHOTINA WMW 2500X12MM (1/2'')")</f>
      </c>
      <c r="C102" s="4" t="inlineStr">
        <is>
          <t>Não vendido</t>
        </is>
      </c>
      <c r="D102" s="4" t="inlineStr">
        <is>
          <t>42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=HYPERLINK("https://leilaoonline.net/lote/detalhe/87695", "321")</f>
      </c>
      <c r="B103" s="4" t="s">
        <f>=HYPERLINK("https://leilaoonline.net/lote/detalhe/87695", "TALHA GUINCHO ELÉTRICO SEMI-NOVO CAPACIDADE 300 A 600KG ELEVAÇÃO 12M/6M")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=HYPERLINK("https://leilaoonline.net/lote/detalhe/87696", "323")</f>
      </c>
      <c r="B104" s="4" t="s">
        <f>=HYPERLINK("https://leilaoonline.net/lote/detalhe/87696", "TALHA GUINCHO ELÉTRICO SEMI-NOVO CAPACIDADE 300 A 600KG ELEVAÇÃO 12M/6M")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=HYPERLINK("https://leilaoonline.net/lote/detalhe/87697", "328")</f>
      </c>
      <c r="B105" s="4" t="s">
        <f>=HYPERLINK("https://leilaoonline.net/lote/detalhe/87697", "TALHA GUINCHO ELÉTRICO SEMI-NOVO CAPACIDADE 300 A 600KG ELEVAÇÃO 12M/6M")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=HYPERLINK("https://leilaoonline.net/lote/detalhe/87698", "335")</f>
      </c>
      <c r="B106" s="4" t="s">
        <f>=HYPERLINK("https://leilaoonline.net/lote/detalhe/87698", "EMPILHADEIRA MANUAL TRANSLIFT 800KG C/PLATAFORMA")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=HYPERLINK("https://leilaoonline.net/lote/detalhe/87699", "336")</f>
      </c>
      <c r="B107" s="4" t="s">
        <f>=HYPERLINK("https://leilaoonline.net/lote/detalhe/87699", "EMPILHADEIRA MANUAL TRANSLIFT 800KG")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=HYPERLINK("https://leilaoonline.net/lote/detalhe/87700", "337")</f>
      </c>
      <c r="B108" s="4" t="s">
        <f>=HYPERLINK("https://leilaoonline.net/lote/detalhe/87700", "EMPILHADEIRA MANUAL TRANSLIFT 400KG")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=HYPERLINK("https://leilaoonline.net/lote/detalhe/87701", "339")</f>
      </c>
      <c r="B109" s="4" t="s">
        <f>=HYPERLINK("https://leilaoonline.net/lote/detalhe/87701", "EQUIPAMENTO PARA PINTURA ELETROSTATICA TECNOAVANCE")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=HYPERLINK("https://leilaoonline.net/lote/detalhe/87702", "341")</f>
      </c>
      <c r="B110" s="4" t="s">
        <f>=HYPERLINK("https://leilaoonline.net/lote/detalhe/87702", "PRENSA DE FRICÇÃO 250 TON")</f>
      </c>
      <c r="C110" s="4" t="inlineStr">
        <is>
          <t>Não vendido</t>
        </is>
      </c>
      <c r="D110" s="4" t="inlineStr">
        <is>
          <t>9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=HYPERLINK("https://leilaoonline.net/lote/detalhe/87703", "350")</f>
      </c>
      <c r="B111" s="4" t="s">
        <f>=HYPERLINK("https://leilaoonline.net/lote/detalhe/87703", "AR CONDICIONADO 50.000 BTUS")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=HYPERLINK("https://leilaoonline.net/lote/detalhe/87704", "351")</f>
      </c>
      <c r="B112" s="4" t="s">
        <f>=HYPERLINK("https://leilaoonline.net/lote/detalhe/87704", "AR CONDICIONADO 50.000 BTUS")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=HYPERLINK("https://leilaoonline.net/lote/detalhe/87705", "352")</f>
      </c>
      <c r="B113" s="4" t="s">
        <f>=HYPERLINK("https://leilaoonline.net/lote/detalhe/87705", "AR CONDICIONADO 50.000 BTUS")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=HYPERLINK("https://leilaoonline.net/lote/detalhe/87706", "353")</f>
      </c>
      <c r="B114" s="4" t="s">
        <f>=HYPERLINK("https://leilaoonline.net/lote/detalhe/87706", "AR CONDICIONADO 50.000 BTUS")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=HYPERLINK("https://leilaoonline.net/lote/detalhe/87707", "354")</f>
      </c>
      <c r="B115" s="4" t="s">
        <f>=HYPERLINK("https://leilaoonline.net/lote/detalhe/87707", "CARRINHO ABERTO PARA FERRAMENTAS (1 UNIDADE)")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=HYPERLINK("https://leilaoonline.net/lote/detalhe/87708", "355")</f>
      </c>
      <c r="B116" s="4" t="s">
        <f>=HYPERLINK("https://leilaoonline.net/lote/detalhe/87708", "CARRINHO ABERTO PARA FERRAMENTAS (1 UNIDADE)")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=HYPERLINK("https://leilaoonline.net/lote/detalhe/87709", "356")</f>
      </c>
      <c r="B117" s="4" t="s">
        <f>=HYPERLINK("https://leilaoonline.net/lote/detalhe/87709", "CARRINHO ABERTO PARA FERRAMENTAS (1 UNIDADE)")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=HYPERLINK("https://leilaoonline.net/lote/detalhe/87710", "357")</f>
      </c>
      <c r="B118" s="4" t="s">
        <f>=HYPERLINK("https://leilaoonline.net/lote/detalhe/87710", "CARRINHO ABERTO PARA FERRAMENTAS (1 UNIDADE)")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=HYPERLINK("https://leilaoonline.net/lote/detalhe/87711", "358")</f>
      </c>
      <c r="B119" s="4" t="s">
        <f>=HYPERLINK("https://leilaoonline.net/lote/detalhe/87711", "CARRINHO ABERTO PARA FERRAMENTAS (1 UNIDADE)")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=HYPERLINK("https://leilaoonline.net/lote/detalhe/87712", "359")</f>
      </c>
      <c r="B120" s="4" t="s">
        <f>=HYPERLINK("https://leilaoonline.net/lote/detalhe/87712", "TANQUE DE POLIPROPILENO PARA GALVANOPLASTIA 1600 LITROS")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=HYPERLINK("https://leilaoonline.net/lote/detalhe/87713", "360")</f>
      </c>
      <c r="B121" s="4" t="s">
        <f>=HYPERLINK("https://leilaoonline.net/lote/detalhe/87713", "TANQUE DE POLIPROPILENO PARA GALVANOPLASTIA 1200 LITROS")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=HYPERLINK("https://leilaoonline.net/lote/detalhe/87714", "361")</f>
      </c>
      <c r="B122" s="4" t="s">
        <f>=HYPERLINK("https://leilaoonline.net/lote/detalhe/87714", "TANQUE DE POLIPROPILENO PARA GALVANOPLASTIA 150 LITROS")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=HYPERLINK("https://leilaoonline.net/lote/detalhe/87715", "363")</f>
      </c>
      <c r="B123" s="4" t="s">
        <f>=HYPERLINK("https://leilaoonline.net/lote/detalhe/87715", "PRENSA EXCÊNTRICA 25 TON.")</f>
      </c>
      <c r="C123" s="4" t="inlineStr">
        <is>
          <t>Não vendido</t>
        </is>
      </c>
      <c r="D123" s="4" t="inlineStr">
        <is>
          <t>39</t>
        </is>
      </c>
      <c r="E123" s="5" t="inlineStr">
        <is>
          <t>7.900,00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=HYPERLINK("https://leilaoonline.net/lote/detalhe/87717", "364")</f>
      </c>
      <c r="B124" s="4" t="s">
        <f>=HYPERLINK("https://leilaoonline.net/lote/detalhe/87717", "PLAINA LIMADORA ZOCCA 900MM")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=HYPERLINK("https://leilaoonline.net/lote/detalhe/87718", "365")</f>
      </c>
      <c r="B125" s="4" t="s">
        <f>=HYPERLINK("https://leilaoonline.net/lote/detalhe/87718", "ESTRUTURA DE MÁQUINA ROSQUEADEIRA INCOMPLETA")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4.150,00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=HYPERLINK("https://leilaoonline.net/lote/detalhe/87719", "366")</f>
      </c>
      <c r="B126" s="4" t="s">
        <f>=HYPERLINK("https://leilaoonline.net/lote/detalhe/87719", "ESTRUTURA DE MÁQUINA ROSQUEADEIRA INCOMPLETA")</f>
      </c>
      <c r="C126" s="4" t="inlineStr">
        <is>
          <t>Não vendido</t>
        </is>
      </c>
      <c r="D126" s="4" t="inlineStr">
        <is>
          <t>19</t>
        </is>
      </c>
      <c r="E126" s="5" t="inlineStr">
        <is>
          <t>3.700,00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=HYPERLINK("https://leilaoonline.net/lote/detalhe/87720", "367")</f>
      </c>
      <c r="B127" s="4" t="s">
        <f>=HYPERLINK("https://leilaoonline.net/lote/detalhe/87720", "SELADORA ENCOLHEDORA RAL-TEC")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=HYPERLINK("https://leilaoonline.net/lote/detalhe/87721", "368")</f>
      </c>
      <c r="B128" s="4" t="s">
        <f>=HYPERLINK("https://leilaoonline.net/lote/detalhe/87721", "PRENSA HIDRÁULICA SACA PINO")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=HYPERLINK("https://leilaoonline.net/lote/detalhe/87722", "369")</f>
      </c>
      <c r="B129" s="4" t="s">
        <f>=HYPERLINK("https://leilaoonline.net/lote/detalhe/87722", "REBARBADOR VIBRATORIO VIBROCHIP")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=HYPERLINK("https://leilaoonline.net/lote/detalhe/87723", "370")</f>
      </c>
      <c r="B130" s="4" t="s">
        <f>=HYPERLINK("https://leilaoonline.net/lote/detalhe/87723", "REBARBADOR VIBRATORIO VIBROCHIP")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=HYPERLINK("https://leilaoonline.net/lote/detalhe/87724", "372")</f>
      </c>
      <c r="B131" s="4" t="s">
        <f>=HYPERLINK("https://leilaoonline.net/lote/detalhe/87724", "CARRINHO ABERTO PORTA FERRAMENTAS")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=HYPERLINK("https://leilaoonline.net/lote/detalhe/87725", "377")</f>
      </c>
      <c r="B132" s="4" t="s">
        <f>=HYPERLINK("https://leilaoonline.net/lote/detalhe/87725", "MOTOR ELÉTRICO 60HP 4 POLOS 1785RPM 22V/440V")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=HYPERLINK("https://leilaoonline.net/lote/detalhe/87726", "379")</f>
      </c>
      <c r="B133" s="4" t="s">
        <f>=HYPERLINK("https://leilaoonline.net/lote/detalhe/87726", "MOTOR ELÉTRICO 60HP 4 POLOS 1785RPM 440V")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=HYPERLINK("https://leilaoonline.net/lote/detalhe/87716", "2002")</f>
      </c>
      <c r="B134" s="4" t="s">
        <f>=HYPERLINK("https://leilaoonline.net/lote/detalhe/87716", "CABEÇOTE DE ESPALMADEIRA PVC FACA SOBRE CILINDRO - CÓD. 525 - CL2022")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875,00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=HYPERLINK("https://leilaoonline.net/lote/detalhe/87727", "2003")</f>
      </c>
      <c r="B135" s="4" t="s">
        <f>=HYPERLINK("https://leilaoonline.net/lote/detalhe/87727", "CALANDRA ESPALMADEIRA LAMINADO DE PVC - CÓD. 528 - CL2022")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1.025,00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=HYPERLINK("https://leilaoonline.net/lote/detalhe/87728", "2004")</f>
      </c>
      <c r="B136" s="4" t="s">
        <f>=HYPERLINK("https://leilaoonline.net/lote/detalhe/87728", "EXTRUSORA DE PLÁSTICO EGAN JOHN BROWN 150MM - CÓD. 725 - CL2022")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=HYPERLINK("https://leilaoonline.net/lote/detalhe/87729", "2005")</f>
      </c>
      <c r="B137" s="4" t="s">
        <f>=HYPERLINK("https://leilaoonline.net/lote/detalhe/87729", "EXTRUSORA DE PLÁSTICO EGAN JOHN BROWN 90MM - CÓD. 726 - CL2022")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2500.00</t>
        </is>
      </c>
    </row>
    <row collapsed="false" customFormat="false" customHeight="false" hidden="false" ht="12.1" outlineLevel="0" r="138">
      <c r="A138" s="5" t="s">
        <f>=HYPERLINK("https://leilaoonline.net/lote/detalhe/87730", "2006")</f>
      </c>
      <c r="B138" s="4" t="s">
        <f>=HYPERLINK("https://leilaoonline.net/lote/detalhe/87730", "EXTRUSORA DE PLÁSTICO EGAN JOHN BROWN 90MM - CÓD. 727 - CL2022")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=HYPERLINK("https://leilaoonline.net/lote/detalhe/87731", "2007")</f>
      </c>
      <c r="B139" s="4" t="s">
        <f>=HYPERLINK("https://leilaoonline.net/lote/detalhe/87731", "CABEÇOTE FLAT DIE LAMINADO 3000MM - CL2022")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=HYPERLINK("https://leilaoonline.net/lote/detalhe/87732", "2008")</f>
      </c>
      <c r="B140" s="4" t="s">
        <f>=HYPERLINK("https://leilaoonline.net/lote/detalhe/87732", "CALANDRA DE PLÁSTICO PARA LAMINADOS 3000MM - CL2022")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17.500,00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=HYPERLINK("https://leilaoonline.net/lote/detalhe/87733", "2009")</f>
      </c>
      <c r="B141" s="4" t="s">
        <f>=HYPERLINK("https://leilaoonline.net/lote/detalhe/87733", "BOBINADOR ORBITAL PARA LAMINADOS 3000MM - CL2022")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20.450,00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=HYPERLINK("https://leilaoonline.net/lote/detalhe/87734", "2010")</f>
      </c>
      <c r="B142" s="4" t="s">
        <f>=HYPERLINK("https://leilaoonline.net/lote/detalhe/87734", "MISTURADOR E PRÉ AQUECEDOR PARA EXTRUSORA PLÁSTICO - CÓD. 732 - CL2022")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2.125,00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=HYPERLINK("https://leilaoonline.net/lote/detalhe/87735", "2017")</f>
      </c>
      <c r="B143" s="4" t="s">
        <f>=HYPERLINK("https://leilaoonline.net/lote/detalhe/87735", "EXTRUSORA PARA LAMINADOS FLAT DIE CALANDRA E PUXADOR - CÓD. 721 - CL2022")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1250.00</t>
        </is>
      </c>
    </row>
    <row collapsed="false" customFormat="false" customHeight="false" hidden="false" ht="12.1" outlineLevel="0" r="144">
      <c r="A144" s="5" t="s">
        <f>=HYPERLINK("https://leilaoonline.net/lote/detalhe/87736", "2018")</f>
      </c>
      <c r="B144" s="4" t="s">
        <f>=HYPERLINK("https://leilaoonline.net/lote/detalhe/87736", "MISTURADOR TIPO V EM AÇO INOX 600 LITROS - CÓD. 572 - CL2022")</f>
      </c>
      <c r="C144" s="4" t="inlineStr">
        <is>
          <t>Não vendido</t>
        </is>
      </c>
      <c r="D144" s="4" t="inlineStr">
        <is>
          <t>12</t>
        </is>
      </c>
      <c r="E144" s="5" t="inlineStr">
        <is>
          <t>5.550,00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=HYPERLINK("https://leilaoonline.net/lote/detalhe/87737", "2019")</f>
      </c>
      <c r="B145" s="4" t="s">
        <f>=HYPERLINK("https://leilaoonline.net/lote/detalhe/87737", "REATOR BATEDOR AÇO INOX 1/2 CANA 1000 LITROS - Cód. 569 - CL2022")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4.375,00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=HYPERLINK("https://leilaoonline.net/lote/detalhe/87738", "2020")</f>
      </c>
      <c r="B146" s="4" t="s">
        <f>=HYPERLINK("https://leilaoonline.net/lote/detalhe/87738", "REATOR BATEDOR AÇO INOX 2000 LITROS - CÓD. 573 - CL2022")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4.375,00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=HYPERLINK("https://leilaoonline.net/lote/detalhe/87739", "2021")</f>
      </c>
      <c r="B147" s="4" t="s">
        <f>=HYPERLINK("https://leilaoonline.net/lote/detalhe/87739", "REATOR AÇO INOX 5000 LITROS MISTURADOR ENCAMISADO - CL2022")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=HYPERLINK("https://leilaoonline.net/lote/detalhe/87740", "2024")</f>
      </c>
      <c r="B148" s="4" t="s">
        <f>=HYPERLINK("https://leilaoonline.net/lote/detalhe/87740", "BOMBA HELICOIDAL DOSADORA NIETSCH NM045SY01L07V 2002 - CL2022")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1.125,00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=HYPERLINK("https://leilaoonline.net/lote/detalhe/87741", "2029")</f>
      </c>
      <c r="B149" s="4" t="s">
        <f>=HYPERLINK("https://leilaoonline.net/lote/detalhe/87741", "ELETROFORJA FORNO DE AQUECIMENTO FORJARIA 35KVA - CÓD. 737 - CL2022")</f>
      </c>
      <c r="C149" s="4" t="inlineStr">
        <is>
          <t>Vendido</t>
        </is>
      </c>
      <c r="D149" s="4" t="inlineStr">
        <is>
          <t>20</t>
        </is>
      </c>
      <c r="E149" s="5" t="inlineStr">
        <is>
          <t>4.450,00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=HYPERLINK("https://leilaoonline.net/lote/detalhe/87742", "2032")</f>
      </c>
      <c r="B150" s="4" t="s">
        <f>=HYPERLINK("https://leilaoonline.net/lote/detalhe/87742", "PRENSA DE FRICÇÃO FORJARIA GUTMANN 40 TONELADAS - CÓD. 746 - CL2022")</f>
      </c>
      <c r="C150" s="4" t="inlineStr">
        <is>
          <t>Vendido</t>
        </is>
      </c>
      <c r="D150" s="4" t="inlineStr">
        <is>
          <t>33</t>
        </is>
      </c>
      <c r="E150" s="5" t="inlineStr">
        <is>
          <t>6.825,00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=HYPERLINK("https://leilaoonline.net/lote/detalhe/87743", "2033")</f>
      </c>
      <c r="B151" s="4" t="s">
        <f>=HYPERLINK("https://leilaoonline.net/lote/detalhe/87743", "PRENSA DE FRICÇÃO FORJARIA GUTMANN 80 TONELADAS - CÓD. 747 - CL2022")</f>
      </c>
      <c r="C151" s="4" t="inlineStr">
        <is>
          <t>Vendido</t>
        </is>
      </c>
      <c r="D151" s="4" t="inlineStr">
        <is>
          <t>25</t>
        </is>
      </c>
      <c r="E151" s="5" t="inlineStr">
        <is>
          <t>6.925,00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=HYPERLINK("https://leilaoonline.net/lote/detalhe/87744", "2034")</f>
      </c>
      <c r="B152" s="4" t="s">
        <f>=HYPERLINK("https://leilaoonline.net/lote/detalhe/87744", "PRENSA DE FRICÇÃO FORJARIA WELKO ARIETE 2000 220 TON - CÓD. 749 - CL2022")</f>
      </c>
      <c r="C152" s="4" t="inlineStr">
        <is>
          <t>Não vendido</t>
        </is>
      </c>
      <c r="D152" s="4" t="inlineStr">
        <is>
          <t>63</t>
        </is>
      </c>
      <c r="E152" s="5" t="inlineStr">
        <is>
          <t>18.350,00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=HYPERLINK("https://leilaoonline.net/lote/detalhe/87745", "3015")</f>
      </c>
      <c r="B153" s="4" t="s">
        <f>=HYPERLINK("https://leilaoonline.net/lote/detalhe/87745", " TORNO MECÂNICO 2350 X 500 MM - CÓD. 597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1.125,00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=HYPERLINK("https://leilaoonline.net/lote/detalhe/87746", "3023")</f>
      </c>
      <c r="B154" s="4" t="s">
        <f>=HYPERLINK("https://leilaoonline.net/lote/detalhe/87746", " REATOR AÇO INOX 750 LITROS MISTURADOR ENCAMISADO - CÓD. 576")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=HYPERLINK("https://leilaoonline.net/lote/detalhe/87747", "3028")</f>
      </c>
      <c r="B155" s="4" t="s">
        <f>=HYPERLINK("https://leilaoonline.net/lote/detalhe/87747", " MISTURADOR ENCAMISADO EM AÇO INOX MOTOR 40CV")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1.375,00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=HYPERLINK("https://leilaoonline.net/lote/detalhe/87748", "3030")</f>
      </c>
      <c r="B156" s="4" t="s">
        <f>=HYPERLINK("https://leilaoonline.net/lote/detalhe/87748", " MASSEIRA INDUSTRIAL MISTURADOR - CÓD. 696")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1.250,00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=HYPERLINK("https://leilaoonline.net/lote/detalhe/87749", "3037")</f>
      </c>
      <c r="B157" s="4" t="s">
        <f>=HYPERLINK("https://leilaoonline.net/lote/detalhe/87749", " LAMINADOR BONFANTI CERAMICA TIJOLO VERMELHO BAIANO - CÓD.347")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=HYPERLINK("https://leilaoonline.net/lote/detalhe/87750", "3041")</f>
      </c>
      <c r="B158" s="4" t="s">
        <f>=HYPERLINK("https://leilaoonline.net/lote/detalhe/87750", " GELADEIRA REFRISAT 30000 KCAL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3.125,00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=HYPERLINK("https://leilaoonline.net/lote/detalhe/87751", "3047")</f>
      </c>
      <c r="B159" s="4" t="s">
        <f>=HYPERLINK("https://leilaoonline.net/lote/detalhe/87751", " TERMOREGULADOR VULCANIC ANO 1994 - CÓD. 440")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=HYPERLINK("https://leilaoonline.net/lote/detalhe/87752", "3060")</f>
      </c>
      <c r="B160" s="4" t="s">
        <f>=HYPERLINK("https://leilaoonline.net/lote/detalhe/87752", " MOINHO MARTELO TIGRE - CÓD. 535")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=HYPERLINK("https://leilaoonline.net/lote/detalhe/87753", "3064")</f>
      </c>
      <c r="B161" s="4" t="s">
        <f>=HYPERLINK("https://leilaoonline.net/lote/detalhe/87753", " MÁQUINA EMENDAR TECIDO SINTETICO E COURINO DOHLE - CÓD. 686")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=HYPERLINK("https://leilaoonline.net/lote/detalhe/87754", "3065")</f>
      </c>
      <c r="B162" s="4" t="s">
        <f>=HYPERLINK("https://leilaoonline.net/lote/detalhe/87754", " CILINDRO MISTURADOR BORRACHA BONITO 700 X 300 MM - CÓD. 555")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6.250,00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=HYPERLINK("https://leilaoonline.net/lote/detalhe/87755", "3071")</f>
      </c>
      <c r="B163" s="4" t="s">
        <f>=HYPERLINK("https://leilaoonline.net/lote/detalhe/87755", " VIRADOR TAMBOREADOR EM AÇO INÓX 100 LITROS - CÓD. 574")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=HYPERLINK("https://leilaoonline.net/lote/detalhe/87756", "3073")</f>
      </c>
      <c r="B164" s="4" t="s">
        <f>=HYPERLINK("https://leilaoonline.net/lote/detalhe/87756", " REATOR DE AÇO CARBONO 250 LITROS - CÓD. 579")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625,00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=HYPERLINK("https://leilaoonline.net/lote/detalhe/87757", "3088")</f>
      </c>
      <c r="B165" s="4" t="s">
        <f>=HYPERLINK("https://leilaoonline.net/lote/detalhe/87757", " GUILHOTINA GRÁFICA FUNTIMOD - CÓD. 99")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=HYPERLINK("https://leilaoonline.net/lote/detalhe/87758", "3092")</f>
      </c>
      <c r="B166" s="4" t="s">
        <f>=HYPERLINK("https://leilaoonline.net/lote/detalhe/87758", " MÁQUINA DE DESCASCAR CABO - CÓD. 311")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2026-05-24T09:28:00.00Z</dcterms:created>
  <dc:creator>Tellks Tecnologia</dc:creator>
  <cp:revision>0</cp:revision>
</cp:coreProperties>
</file>