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SUCATAS * CHAPAS * BANCADAS *AR CONDICIONADO * PRATELEIRAS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=HYPERLINK("https://leilaoonline.net/lote/detalhe/89075", "001")</f>
      </c>
      <c r="B11" s="4" t="s">
        <f>=HYPERLINK("https://leilaoonline.net/lote/detalhe/89075", "VW Fox 1.0 2006/2007 - Flex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=HYPERLINK("https://leilaoonline.net/lote/detalhe/89074", "002")</f>
      </c>
      <c r="B12" s="4" t="s">
        <f>=HYPERLINK("https://leilaoonline.net/lote/detalhe/89074", "[Vídeo] VW Amarock S 2018/2018 TB Diesel 4x4 Manual")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71.500,00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=HYPERLINK("https://leilaoonline.net/lote/detalhe/88052", "003")</f>
      </c>
      <c r="B13" s="4" t="s">
        <f>=HYPERLINK("https://leilaoonline.net/lote/detalhe/88052", " Lote com: Aproximadamente 300 KG de Cabos de Aço - Lances por KG")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480,00</t>
        </is>
      </c>
      <c r="F13" s="4" t="inlineStr">
        <is>
          <t>0.05</t>
        </is>
      </c>
    </row>
    <row collapsed="false" customFormat="false" customHeight="false" hidden="false" ht="12.1" outlineLevel="0" r="14">
      <c r="A14" s="5" t="s">
        <f>=HYPERLINK("https://leilaoonline.net/lote/detalhe/88048", "004")</f>
      </c>
      <c r="B14" s="4" t="s">
        <f>=HYPERLINK("https://leilaoonline.net/lote/detalhe/88048", " Lote com: 200 KG de Corrente - Lances por KG")</f>
      </c>
      <c r="C14" s="4" t="inlineStr">
        <is>
          <t>Vendido</t>
        </is>
      </c>
      <c r="D14" s="4" t="inlineStr">
        <is>
          <t>6</t>
        </is>
      </c>
      <c r="E14" s="5" t="inlineStr">
        <is>
          <t>700,00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=HYPERLINK("https://leilaoonline.net/lote/detalhe/88039", "005")</f>
      </c>
      <c r="B15" s="4" t="s">
        <f>=HYPERLINK("https://leilaoonline.net/lote/detalhe/88039", " Lote com: Aproximadamente 1000 KG de polias e peças - obs.: suporte de aço incluso - Lances por KG")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1,65</t>
        </is>
      </c>
      <c r="F15" s="4" t="inlineStr">
        <is>
          <t>0.05</t>
        </is>
      </c>
    </row>
    <row collapsed="false" customFormat="false" customHeight="false" hidden="false" ht="12.1" outlineLevel="0" r="16">
      <c r="A16" s="5" t="s">
        <f>=HYPERLINK("https://leilaoonline.net/lote/detalhe/88041", "006")</f>
      </c>
      <c r="B16" s="4" t="s">
        <f>=HYPERLINK("https://leilaoonline.net/lote/detalhe/88041", " Lote com: Aproximadamente 12 Ton.  de Sucatas de Chapas e 15 arquivos de aço - Lances por KG")</f>
      </c>
      <c r="C16" s="4" t="inlineStr">
        <is>
          <t>Vendido</t>
        </is>
      </c>
      <c r="D16" s="4" t="inlineStr">
        <is>
          <t>5</t>
        </is>
      </c>
      <c r="E16" s="5" t="inlineStr">
        <is>
          <t>20.400,00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=HYPERLINK("https://leilaoonline.net/lote/detalhe/88043", "007")</f>
      </c>
      <c r="B17" s="4" t="s">
        <f>=HYPERLINK("https://leilaoonline.net/lote/detalhe/88043", " Lote com:  Aproximadamente 8 Ton. De Sucata de chapas e peças - Lances por KG")</f>
      </c>
      <c r="C17" s="4" t="inlineStr">
        <is>
          <t>Vendido</t>
        </is>
      </c>
      <c r="D17" s="4" t="inlineStr">
        <is>
          <t>6</t>
        </is>
      </c>
      <c r="E17" s="5" t="inlineStr">
        <is>
          <t>13.600,00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=HYPERLINK("https://leilaoonline.net/lote/detalhe/88040", "008")</f>
      </c>
      <c r="B18" s="4" t="s">
        <f>=HYPERLINK("https://leilaoonline.net/lote/detalhe/88040", " Lote com: Aproximadamente 780 Kg. - Sucata de Molas - Lances por KG")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1.287,00</t>
        </is>
      </c>
      <c r="F18" s="4" t="inlineStr">
        <is>
          <t>0.05</t>
        </is>
      </c>
    </row>
    <row collapsed="false" customFormat="false" customHeight="false" hidden="false" ht="12.1" outlineLevel="0" r="19">
      <c r="A19" s="5" t="s">
        <f>=HYPERLINK("https://leilaoonline.net/lote/detalhe/88047", "009")</f>
      </c>
      <c r="B19" s="4" t="s">
        <f>=HYPERLINK("https://leilaoonline.net/lote/detalhe/88047", " Lote com: Apróximadamente 600 Kg.  - Sucata de Pisos Elevados - Lances por KG")</f>
      </c>
      <c r="C19" s="4" t="inlineStr">
        <is>
          <t>Vendido</t>
        </is>
      </c>
      <c r="D19" s="4" t="inlineStr">
        <is>
          <t>2</t>
        </is>
      </c>
      <c r="E19" s="5" t="inlineStr">
        <is>
          <t>990,00</t>
        </is>
      </c>
      <c r="F19" s="4" t="inlineStr">
        <is>
          <t>0.05</t>
        </is>
      </c>
    </row>
    <row collapsed="false" customFormat="false" customHeight="false" hidden="false" ht="12.1" outlineLevel="0" r="20">
      <c r="A20" s="5" t="s">
        <f>=HYPERLINK("https://leilaoonline.net/lote/detalhe/88044", "010")</f>
      </c>
      <c r="B20" s="4" t="s">
        <f>=HYPERLINK("https://leilaoonline.net/lote/detalhe/88044", " Lote com: Aproximadamente 1240 Kg de rodas de caminhão - Lances por KG")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2.170,00</t>
        </is>
      </c>
      <c r="F20" s="4" t="inlineStr">
        <is>
          <t>0.05</t>
        </is>
      </c>
    </row>
    <row collapsed="false" customFormat="false" customHeight="false" hidden="false" ht="12.1" outlineLevel="0" r="21">
      <c r="A21" s="5" t="s">
        <f>=HYPERLINK("https://leilaoonline.net/lote/detalhe/88046", "011")</f>
      </c>
      <c r="B21" s="4" t="s">
        <f>=HYPERLINK("https://leilaoonline.net/lote/detalhe/88046", " Lote com: Aproximadamente 60 Kg de peças registros - Lance por Lote")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=HYPERLINK("https://leilaoonline.net/lote/detalhe/89156", "012")</f>
      </c>
      <c r="B22" s="4" t="s">
        <f>=HYPERLINK("https://leilaoonline.net/lote/detalhe/89156", " Lote com Aproximadamente 80kg de Cobre - Sem ferro ( Lance por lote)")</f>
      </c>
      <c r="C22" s="4" t="inlineStr">
        <is>
          <t>Vendido</t>
        </is>
      </c>
      <c r="D22" s="4" t="inlineStr">
        <is>
          <t>15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=HYPERLINK("https://leilaoonline.net/lote/detalhe/89151", "013")</f>
      </c>
      <c r="B23" s="4" t="s">
        <f>=HYPERLINK("https://leilaoonline.net/lote/detalhe/89151", " Lote com: 25kg de fio encapado e sucata de eletrônicos")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=HYPERLINK("https://leilaoonline.net/lote/detalhe/88471", "014")</f>
      </c>
      <c r="B24" s="4" t="s">
        <f>=HYPERLINK("https://leilaoonline.net/lote/detalhe/88471", " Guincho Hidráulico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=HYPERLINK("https://leilaoonline.net/lote/detalhe/88467", "015")</f>
      </c>
      <c r="B25" s="4" t="s">
        <f>=HYPERLINK("https://leilaoonline.net/lote/detalhe/88467", " Guincho Hidráulico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=HYPERLINK("https://leilaoonline.net/lote/detalhe/88063", "016")</f>
      </c>
      <c r="B26" s="4" t="s">
        <f>=HYPERLINK("https://leilaoonline.net/lote/detalhe/88063", " Motor e Reservatório")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=HYPERLINK("https://leilaoonline.net/lote/detalhe/88470", "017")</f>
      </c>
      <c r="B27" s="4" t="s">
        <f>=HYPERLINK("https://leilaoonline.net/lote/detalhe/88470", " Arado Antigo")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=HYPERLINK("https://leilaoonline.net/lote/detalhe/88475", "018")</f>
      </c>
      <c r="B28" s="4" t="s">
        <f>=HYPERLINK("https://leilaoonline.net/lote/detalhe/88475", " Carroça pequena antiga")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=HYPERLINK("https://leilaoonline.net/lote/detalhe/88476", "019")</f>
      </c>
      <c r="B29" s="4" t="s">
        <f>=HYPERLINK("https://leilaoonline.net/lote/detalhe/88476", " Cadeira de boneca antiga")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=HYPERLINK("https://leilaoonline.net/lote/detalhe/88474", "020")</f>
      </c>
      <c r="B30" s="4" t="s">
        <f>=HYPERLINK("https://leilaoonline.net/lote/detalhe/88474", " Lote com: 65 caixas - 0,80 x 0,60")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=HYPERLINK("https://leilaoonline.net/lote/detalhe/88473", "021")</f>
      </c>
      <c r="B31" s="4" t="s">
        <f>=HYPERLINK("https://leilaoonline.net/lote/detalhe/88473", " Lote com: 2 uni. Arados antigos.")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=HYPERLINK("https://leilaoonline.net/lote/detalhe/88472", "022")</f>
      </c>
      <c r="B32" s="4" t="s">
        <f>=HYPERLINK("https://leilaoonline.net/lote/detalhe/88472", " Carreta de ferro - Sem direito a documento - Sucata")</f>
      </c>
      <c r="C32" s="4" t="inlineStr">
        <is>
          <t>Vendido</t>
        </is>
      </c>
      <c r="D32" s="4" t="inlineStr">
        <is>
          <t>3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=HYPERLINK("https://leilaoonline.net/lote/detalhe/88468", "023")</f>
      </c>
      <c r="B33" s="4" t="s">
        <f>=HYPERLINK("https://leilaoonline.net/lote/detalhe/88468", " Lote com: Aproximadamente 1000 Kg de Tubos diversos ( Valor por lote)")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=HYPERLINK("https://leilaoonline.net/lote/detalhe/88062", "024")</f>
      </c>
      <c r="B34" s="4" t="s">
        <f>=HYPERLINK("https://leilaoonline.net/lote/detalhe/88062", " Lote com:  3 Uni. Prateleiras 2,45 x 41 x 93 (industriais)")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=HYPERLINK("https://leilaoonline.net/lote/detalhe/88056", "025")</f>
      </c>
      <c r="B35" s="4" t="s">
        <f>=HYPERLINK("https://leilaoonline.net/lote/detalhe/88056", " Lote com:  3 Uni. Prateleiras 2,45 x 31 x 93 (industriais)")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=HYPERLINK("https://leilaoonline.net/lote/detalhe/88050", "026")</f>
      </c>
      <c r="B36" s="4" t="s">
        <f>=HYPERLINK("https://leilaoonline.net/lote/detalhe/88050", " Lote com:  3 Uni. Prateleiras  2,45 x 31 x 93 (industriais)")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=HYPERLINK("https://leilaoonline.net/lote/detalhe/88042", "027")</f>
      </c>
      <c r="B37" s="4" t="s">
        <f>=HYPERLINK("https://leilaoonline.net/lote/detalhe/88042", " Lote com:  3 Uni. Prateleiras  2,45 x 31 x 93 (industriais)")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=HYPERLINK("https://leilaoonline.net/lote/detalhe/88053", "028")</f>
      </c>
      <c r="B38" s="4" t="s">
        <f>=HYPERLINK("https://leilaoonline.net/lote/detalhe/88053", " Ar condicionado (retirado em funcionamento)")</f>
      </c>
      <c r="C38" s="4" t="inlineStr">
        <is>
          <t>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=HYPERLINK("https://leilaoonline.net/lote/detalhe/88045", "029")</f>
      </c>
      <c r="B39" s="4" t="s">
        <f>=HYPERLINK("https://leilaoonline.net/lote/detalhe/88045", " Ar condicionado (retirado em funcionamento)")</f>
      </c>
      <c r="C39" s="4" t="inlineStr">
        <is>
          <t>Vendido</t>
        </is>
      </c>
      <c r="D39" s="4" t="inlineStr">
        <is>
          <t>3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=HYPERLINK("https://leilaoonline.net/lote/detalhe/88049", "030")</f>
      </c>
      <c r="B40" s="4" t="s">
        <f>=HYPERLINK("https://leilaoonline.net/lote/detalhe/88049", " Ar condicionado (retirado em funcionamento)")</f>
      </c>
      <c r="C40" s="4" t="inlineStr">
        <is>
          <t>Vendido</t>
        </is>
      </c>
      <c r="D40" s="4" t="inlineStr">
        <is>
          <t>9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=HYPERLINK("https://leilaoonline.net/lote/detalhe/88055", "031")</f>
      </c>
      <c r="B41" s="4" t="s">
        <f>=HYPERLINK("https://leilaoonline.net/lote/detalhe/88055", " Ar condicionado (retirado em funcionamento)")</f>
      </c>
      <c r="C41" s="4" t="inlineStr">
        <is>
          <t>Vendido</t>
        </is>
      </c>
      <c r="D41" s="4" t="inlineStr">
        <is>
          <t>5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=HYPERLINK("https://leilaoonline.net/lote/detalhe/88057", "032")</f>
      </c>
      <c r="B42" s="4" t="s">
        <f>=HYPERLINK("https://leilaoonline.net/lote/detalhe/88057", " Ar condicionado (retirou sem teste )")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=HYPERLINK("https://leilaoonline.net/lote/detalhe/88066", "033")</f>
      </c>
      <c r="B43" s="4" t="s">
        <f>=HYPERLINK("https://leilaoonline.net/lote/detalhe/88066", " Lote com: 2 condensadores Philco")</f>
      </c>
      <c r="C43" s="4" t="inlineStr">
        <is>
          <t>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=HYPERLINK("https://leilaoonline.net/lote/detalhe/88067", "034")</f>
      </c>
      <c r="B44" s="4" t="s">
        <f>=HYPERLINK("https://leilaoonline.net/lote/detalhe/88067", " Lote com: 2 condensadores")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=HYPERLINK("https://leilaoonline.net/lote/detalhe/88065", "035")</f>
      </c>
      <c r="B45" s="4" t="s">
        <f>=HYPERLINK("https://leilaoonline.net/lote/detalhe/88065", "Paletizadora elétrica com bateria")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=HYPERLINK("https://leilaoonline.net/lote/detalhe/88068", "036")</f>
      </c>
      <c r="B46" s="4" t="s">
        <f>=HYPERLINK("https://leilaoonline.net/lote/detalhe/88068", " Par de Garfo para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=HYPERLINK("https://leilaoonline.net/lote/detalhe/88069", "037")</f>
      </c>
      <c r="B47" s="4" t="s">
        <f>=HYPERLINK("https://leilaoonline.net/lote/detalhe/88069", " Par de Garfo para empilhadeira")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=HYPERLINK("https://leilaoonline.net/lote/detalhe/88051", "038")</f>
      </c>
      <c r="B48" s="4" t="s">
        <f>=HYPERLINK("https://leilaoonline.net/lote/detalhe/88051", " Lote com: 6 Uni. Prateleiras")</f>
      </c>
      <c r="C48" s="4" t="inlineStr">
        <is>
          <t>Vendido</t>
        </is>
      </c>
      <c r="D48" s="4" t="inlineStr">
        <is>
          <t>5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=HYPERLINK("https://leilaoonline.net/lote/detalhe/88054", "039")</f>
      </c>
      <c r="B49" s="4" t="s">
        <f>=HYPERLINK("https://leilaoonline.net/lote/detalhe/88054", " Lote com: 1 Uni. Container 1,40x1,30 e 1 uni. bancada de trabalho")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=HYPERLINK("https://leilaoonline.net/lote/detalhe/88058", "040")</f>
      </c>
      <c r="B50" s="4" t="s">
        <f>=HYPERLINK("https://leilaoonline.net/lote/detalhe/88058", "  Lixeira - 1000 litros")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=HYPERLINK("https://leilaoonline.net/lote/detalhe/88059", "041")</f>
      </c>
      <c r="B51" s="4" t="s">
        <f>=HYPERLINK("https://leilaoonline.net/lote/detalhe/88059", " Lote com: 2 uni. Lixeiras - 1000 litros")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=HYPERLINK("https://leilaoonline.net/lote/detalhe/88060", "042")</f>
      </c>
      <c r="B52" s="4" t="s">
        <f>=HYPERLINK("https://leilaoonline.net/lote/detalhe/88060", " Lote com: Bancada de lavagem e 2 uni. placas de informação")</f>
      </c>
      <c r="C52" s="4" t="inlineStr">
        <is>
          <t>Vendido</t>
        </is>
      </c>
      <c r="D52" s="4" t="inlineStr">
        <is>
          <t>5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=HYPERLINK("https://leilaoonline.net/lote/detalhe/88061", "043")</f>
      </c>
      <c r="B53" s="4" t="s">
        <f>=HYPERLINK("https://leilaoonline.net/lote/detalhe/88061", " Lote com: 2 uni. bancadas e 1 uni. carrinho")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=HYPERLINK("https://leilaoonline.net/lote/detalhe/88477", "044")</f>
      </c>
      <c r="B54" s="4" t="s">
        <f>=HYPERLINK("https://leilaoonline.net/lote/detalhe/88477", "Lote com: 60 unid. Telefones - Sem Uso")</f>
      </c>
      <c r="C54" s="4" t="inlineStr">
        <is>
          <t>Vendido</t>
        </is>
      </c>
      <c r="D54" s="4" t="inlineStr">
        <is>
          <t>3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=HYPERLINK("https://leilaoonline.net/lote/detalhe/88755", "045")</f>
      </c>
      <c r="B55" s="4" t="s">
        <f>=HYPERLINK("https://leilaoonline.net/lote/detalhe/88755", "Lote com: 2 rebitadeiras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=HYPERLINK("https://leilaoonline.net/lote/detalhe/88469", "046")</f>
      </c>
      <c r="B56" s="4" t="s">
        <f>=HYPERLINK("https://leilaoonline.net/lote/detalhe/88469", " Lote com: 200 lixeiras plásticas")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=HYPERLINK("https://leilaoonline.net/lote/detalhe/89160", "047")</f>
      </c>
      <c r="B57" s="4" t="s">
        <f>=HYPERLINK("https://leilaoonline.net/lote/detalhe/89160", " Lote com: 6 peças para moldar compensado - medidas aproximada 2.00 x 1.00")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=HYPERLINK("https://leilaoonline.net/lote/detalhe/89155", "048")</f>
      </c>
      <c r="B58" s="4" t="s">
        <f>=HYPERLINK("https://leilaoonline.net/lote/detalhe/89155", " Prensa para compensado")</f>
      </c>
      <c r="C58" s="4" t="inlineStr">
        <is>
          <t>Vendido</t>
        </is>
      </c>
      <c r="D58" s="4" t="inlineStr">
        <is>
          <t>2</t>
        </is>
      </c>
      <c r="E58" s="5" t="inlineStr">
        <is>
          <t>800,00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=HYPERLINK("https://leilaoonline.net/lote/detalhe/89153", "049")</f>
      </c>
      <c r="B59" s="4" t="s">
        <f>=HYPERLINK("https://leilaoonline.net/lote/detalhe/89153", " Lote com: Painel e motor de 5cv")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=HYPERLINK("https://leilaoonline.net/lote/detalhe/89159", "050")</f>
      </c>
      <c r="B60" s="4" t="s">
        <f>=HYPERLINK("https://leilaoonline.net/lote/detalhe/89159", " Lote com: 4 prateleiras - sendo 2 desmontadas")</f>
      </c>
      <c r="C60" s="4" t="inlineStr">
        <is>
          <t>Vendido</t>
        </is>
      </c>
      <c r="D60" s="4" t="inlineStr">
        <is>
          <t>3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=HYPERLINK("https://leilaoonline.net/lote/detalhe/89157", "051")</f>
      </c>
      <c r="B61" s="4" t="s">
        <f>=HYPERLINK("https://leilaoonline.net/lote/detalhe/89157", " Lote com itens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=HYPERLINK("https://leilaoonline.net/lote/detalhe/89158", "052")</f>
      </c>
      <c r="B62" s="4" t="s">
        <f>=HYPERLINK("https://leilaoonline.net/lote/detalhe/89158", " Lote com 10 ombrelones desmontados (podendo apresentar avarias)")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=HYPERLINK("https://leilaoonline.net/lote/detalhe/89154", "053")</f>
      </c>
      <c r="B63" s="4" t="s">
        <f>=HYPERLINK("https://leilaoonline.net/lote/detalhe/89154", " Lote com: 20 compressores")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=HYPERLINK("https://leilaoonline.net/lote/detalhe/89161", "054")</f>
      </c>
      <c r="B64" s="4" t="s">
        <f>=HYPERLINK("https://leilaoonline.net/lote/detalhe/89161", " Lote com: 30 varetas de rosca de 3 metros.")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=HYPERLINK("https://leilaoonline.net/lote/detalhe/89152", "055")</f>
      </c>
      <c r="B65" s="4" t="s">
        <f>=HYPERLINK("https://leilaoonline.net/lote/detalhe/89152", " Lote com: 2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=HYPERLINK("https://leilaoonline.net/lote/detalhe/89174", "056")</f>
      </c>
      <c r="B66" s="4" t="s">
        <f>=HYPERLINK("https://leilaoonline.net/lote/detalhe/89174", "Cabine audiomerica acústica")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=HYPERLINK("https://leilaoonline.net/lote/detalhe/89173", "057")</f>
      </c>
      <c r="B67" s="4" t="s">
        <f>=HYPERLINK("https://leilaoonline.net/lote/detalhe/89173", "Aparelho audiometria MA41 funcionando sem aferição")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=HYPERLINK("https://leilaoonline.net/lote/detalhe/89169", "058")</f>
      </c>
      <c r="B68" s="4" t="s">
        <f>=HYPERLINK("https://leilaoonline.net/lote/detalhe/89169", " Aquário 1,20x60x40 com estrutura ferro")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=HYPERLINK("https://leilaoonline.net/lote/detalhe/89167", "059")</f>
      </c>
      <c r="B69" s="4" t="s">
        <f>=HYPERLINK("https://leilaoonline.net/lote/detalhe/89167", " Lote com: 4 unid. pneus 265/70/16 (somente os pneus rodas não inclusas)")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=HYPERLINK("https://leilaoonline.net/lote/detalhe/89163", "060")</f>
      </c>
      <c r="B70" s="4" t="s">
        <f>=HYPERLINK("https://leilaoonline.net/lote/detalhe/89163", "Lote com: 2 Pneus 225/35/20")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=HYPERLINK("https://leilaoonline.net/lote/detalhe/89164", "061")</f>
      </c>
      <c r="B71" s="4" t="s">
        <f>=HYPERLINK("https://leilaoonline.net/lote/detalhe/89164", "Lote com: 2 Pneus 235/50/18")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=HYPERLINK("https://leilaoonline.net/lote/detalhe/89168", "062")</f>
      </c>
      <c r="B72" s="4" t="s">
        <f>=HYPERLINK("https://leilaoonline.net/lote/detalhe/89168", "[VÍDEO] - Projetor luzes (funcionando perfeitamente)")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=HYPERLINK("https://leilaoonline.net/lote/detalhe/89170", "063")</f>
      </c>
      <c r="B73" s="4" t="s">
        <f>=HYPERLINK("https://leilaoonline.net/lote/detalhe/89170", " Tv Samsung - com tela quebrada")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=HYPERLINK("https://leilaoonline.net/lote/detalhe/89166", "064")</f>
      </c>
      <c r="B74" s="4" t="s">
        <f>=HYPERLINK("https://leilaoonline.net/lote/detalhe/89166", " Projetor Sony")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=HYPERLINK("https://leilaoonline.net/lote/detalhe/89165", "065")</f>
      </c>
      <c r="B75" s="4" t="s">
        <f>=HYPERLINK("https://leilaoonline.net/lote/detalhe/89165", " Projetor Epson")</f>
      </c>
      <c r="C75" s="4" t="inlineStr">
        <is>
          <t>Vendido</t>
        </is>
      </c>
      <c r="D75" s="4" t="inlineStr">
        <is>
          <t>1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=HYPERLINK("https://leilaoonline.net/lote/detalhe/89172", "066")</f>
      </c>
      <c r="B76" s="4" t="s">
        <f>=HYPERLINK("https://leilaoonline.net/lote/detalhe/89172", " Vasos decorativos")</f>
      </c>
      <c r="C76" s="4" t="inlineStr">
        <is>
          <t>Vendido</t>
        </is>
      </c>
      <c r="D76" s="4" t="inlineStr">
        <is>
          <t>6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=HYPERLINK("https://leilaoonline.net/lote/detalhe/89162", "067")</f>
      </c>
      <c r="B77" s="4" t="s">
        <f>=HYPERLINK("https://leilaoonline.net/lote/detalhe/89162", " Lote com:  2 abajures estilo americanos")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=HYPERLINK("https://leilaoonline.net/lote/detalhe/89920", "068")</f>
      </c>
      <c r="B78" s="4" t="s">
        <f>=HYPERLINK("https://leilaoonline.net/lote/detalhe/89920", "Lote com: 2 abajures estilo americanos")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=HYPERLINK("https://leilaoonline.net/lote/detalhe/89239", "069")</f>
      </c>
      <c r="B79" s="4" t="s">
        <f>=HYPERLINK("https://leilaoonline.net/lote/detalhe/89239", "PS3 Slim")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=HYPERLINK("https://leilaoonline.net/lote/detalhe/89238", "070")</f>
      </c>
      <c r="B80" s="4" t="s">
        <f>=HYPERLINK("https://leilaoonline.net/lote/detalhe/89238", " Celular S7 - Sem uso ")</f>
      </c>
      <c r="C80" s="4" t="inlineStr">
        <is>
          <t>Vendido</t>
        </is>
      </c>
      <c r="D80" s="4" t="inlineStr">
        <is>
          <t>2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=HYPERLINK("https://leilaoonline.net/lote/detalhe/89237", "071")</f>
      </c>
      <c r="B81" s="4" t="s">
        <f>=HYPERLINK("https://leilaoonline.net/lote/detalhe/89237", " Lote com: 1 unid. PC i3 4gb ran 500hd e 1 unid.  i3 4gb ran 750hd - Funcionando")</f>
      </c>
      <c r="C81" s="4" t="inlineStr">
        <is>
          <t>Vendido</t>
        </is>
      </c>
      <c r="D81" s="4" t="inlineStr">
        <is>
          <t>2</t>
        </is>
      </c>
      <c r="E81" s="5" t="inlineStr">
        <is>
          <t>1.200,00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=HYPERLINK("https://leilaoonline.net/lote/detalhe/89236", "072")</f>
      </c>
      <c r="B82" s="4" t="s">
        <f>=HYPERLINK("https://leilaoonline.net/lote/detalhe/89236", " Lote com: 2 unid. Maleta/Bolsa DELL - Sem uso")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=HYPERLINK("https://leilaoonline.net/lote/detalhe/89235", "073")</f>
      </c>
      <c r="B83" s="4" t="s">
        <f>=HYPERLINK("https://leilaoonline.net/lote/detalhe/89235", " Lote com: 3 prateleiras americanas")</f>
      </c>
      <c r="C83" s="4" t="inlineStr">
        <is>
          <t>Vendido</t>
        </is>
      </c>
      <c r="D83" s="4" t="inlineStr">
        <is>
          <t>1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=HYPERLINK("https://leilaoonline.net/lote/detalhe/89400", "074")</f>
      </c>
      <c r="B84" s="4" t="s">
        <f>=HYPERLINK("https://leilaoonline.net/lote/detalhe/89400", "Lote com: Canos , peças, portão e bombas antigas")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=HYPERLINK("https://leilaoonline.net/lote/detalhe/89919", "075")</f>
      </c>
      <c r="B85" s="4" t="s">
        <f>=HYPERLINK("https://leilaoonline.net/lote/detalhe/89919", "Lote com: 50 LPs - MPB, Sertanejo e Outros")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=HYPERLINK("https://leilaoonline.net/lote/detalhe/89171", "076")</f>
      </c>
      <c r="B86" s="4" t="s">
        <f>=HYPERLINK("https://leilaoonline.net/lote/detalhe/89171", " Lote com: 2 unidades - secadores geminus com aquecimento sensor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=HYPERLINK("https://leilaoonline.net/lote/detalhe/89921", "077")</f>
      </c>
      <c r="B87" s="4" t="s">
        <f>=HYPERLINK("https://leilaoonline.net/lote/detalhe/89921", " Maquina de café e derivados (funcionando)")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=HYPERLINK("https://leilaoonline.net/lote/detalhe/89922", "078")</f>
      </c>
      <c r="B88" s="4" t="s">
        <f>=HYPERLINK("https://leilaoonline.net/lote/detalhe/89922", " Bebedouro Galão interno - Funcionando")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=HYPERLINK("https://leilaoonline.net/lote/detalhe/89923", "079")</f>
      </c>
      <c r="B89" s="4" t="s">
        <f>=HYPERLINK("https://leilaoonline.net/lote/detalhe/89923", "Lote com: 4 Cabritas - Sem uso")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=HYPERLINK("https://leilaoonline.net/lote/detalhe/89924", "080")</f>
      </c>
      <c r="B90" s="4" t="s">
        <f>=HYPERLINK("https://leilaoonline.net/lote/detalhe/89924", "Lote com: 4 Cabritas - Sem uso")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=HYPERLINK("https://leilaoonline.net/lote/detalhe/89925", "081")</f>
      </c>
      <c r="B91" s="4" t="s">
        <f>=HYPERLINK("https://leilaoonline.net/lote/detalhe/89925", "Lote com: 5 Cabritas - Sem uso")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=HYPERLINK("https://leilaoonline.net/lote/detalhe/89935", "082")</f>
      </c>
      <c r="B92" s="4" t="s">
        <f>=HYPERLINK("https://leilaoonline.net/lote/detalhe/89935", "Lote com: 2 carrinhos de inox.")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=HYPERLINK("https://leilaoonline.net/lote/detalhe/89938", "085")</f>
      </c>
      <c r="B93" s="4" t="s">
        <f>=HYPERLINK("https://leilaoonline.net/lote/detalhe/89938", "Lote de informática - CPUs, No-break, Monitores e cabos.")</f>
      </c>
      <c r="C93" s="4" t="inlineStr">
        <is>
          <t>Vendido</t>
        </is>
      </c>
      <c r="D93" s="4" t="inlineStr">
        <is>
          <t>2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=HYPERLINK("https://leilaoonline.net/lote/detalhe/89939", "086")</f>
      </c>
      <c r="B94" s="4" t="s">
        <f>=HYPERLINK("https://leilaoonline.net/lote/detalhe/89939", "Celular Samsung S9+")</f>
      </c>
      <c r="C94" s="4" t="inlineStr">
        <is>
          <t>Não vendido</t>
        </is>
      </c>
      <c r="D94" s="4" t="inlineStr">
        <is>
          <t>11</t>
        </is>
      </c>
      <c r="E94" s="5" t="inlineStr">
        <is>
          <t>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=HYPERLINK("https://leilaoonline.net/lote/detalhe/90019", "087")</f>
      </c>
      <c r="B95" s="4" t="s">
        <f>=HYPERLINK("https://leilaoonline.net/lote/detalhe/90019", "Lote com: Aproximadamente 18 partes de sofás de canto -  Sem uso - diversos ponta de estoque")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=HYPERLINK("https://leilaoonline.net/lote/detalhe/90020", "088")</f>
      </c>
      <c r="B96" s="4" t="s">
        <f>=HYPERLINK("https://leilaoonline.net/lote/detalhe/90020", "Máquina de Solda Worker MS 150 - Funcionando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=HYPERLINK("https://leilaoonline.net/lote/detalhe/90056", "089")</f>
      </c>
      <c r="B97" s="4" t="s">
        <f>=HYPERLINK("https://leilaoonline.net/lote/detalhe/90056", "Aquecedor 110V - Funcionando")</f>
      </c>
      <c r="C97" s="4" t="inlineStr">
        <is>
          <t>Vendido</t>
        </is>
      </c>
      <c r="D97" s="4" t="inlineStr">
        <is>
          <t>3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=HYPERLINK("https://leilaoonline.net/lote/detalhe/90057", "090")</f>
      </c>
      <c r="B98" s="4" t="s">
        <f>=HYPERLINK("https://leilaoonline.net/lote/detalhe/90057", "Aquecedor 110V - Funcionando")</f>
      </c>
      <c r="C98" s="4" t="inlineStr">
        <is>
          <t>Vendido</t>
        </is>
      </c>
      <c r="D98" s="4" t="inlineStr">
        <is>
          <t>3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=HYPERLINK("https://leilaoonline.net/lote/detalhe/90101", "091")</f>
      </c>
      <c r="B99" s="4" t="s">
        <f>=HYPERLINK("https://leilaoonline.net/lote/detalhe/90101", "MOTOSSERRA GASOLINA STIHL MS 382 -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=HYPERLINK("https://leilaoonline.net/lote/detalhe/90108", "092")</f>
      </c>
      <c r="B100" s="4" t="s">
        <f>=HYPERLINK("https://leilaoonline.net/lote/detalhe/90108", "Lote com: 2 carrinhos com marmiteiras grandes de rodízios")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=HYPERLINK("https://leilaoonline.net/lote/detalhe/90109", "093")</f>
      </c>
      <c r="B101" s="4" t="s">
        <f>=HYPERLINK("https://leilaoonline.net/lote/detalhe/90109", "Lote com: 2 uni. roçadeiras -  1 uni.  soprador  - 1 uni. bomba")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=HYPERLINK("https://leilaoonline.net/lote/detalhe/90111", "094")</f>
      </c>
      <c r="B102" s="4" t="s">
        <f>=HYPERLINK("https://leilaoonline.net/lote/detalhe/90111", "Lote com: 600 kilos de sacaria de estopa - Bom estado ( preço por lote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=HYPERLINK("https://leilaoonline.net/lote/detalhe/90115", "095")</f>
      </c>
      <c r="B103" s="4" t="s">
        <f>=HYPERLINK("https://leilaoonline.net/lote/detalhe/90115", "Lote com: 2 uni. armários aço - 4 uni. portas de alumínio - 3 uni. portas de aço")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=HYPERLINK("https://leilaoonline.net/lote/detalhe/90116", "096")</f>
      </c>
      <c r="B104" s="4" t="s">
        <f>=HYPERLINK("https://leilaoonline.net/lote/detalhe/90116", "Lote com: 2 macas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=HYPERLINK("https://leilaoonline.net/lote/detalhe/90117", "097")</f>
      </c>
      <c r="B105" s="4" t="s">
        <f>=HYPERLINK("https://leilaoonline.net/lote/detalhe/90117", "Lote com: Ar condicionado - impressoras e outros")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=HYPERLINK("https://leilaoonline.net/lote/detalhe/90118", "098")</f>
      </c>
      <c r="B106" s="4" t="s">
        <f>=HYPERLINK("https://leilaoonline.net/lote/detalhe/90118", "Lote com: 2 autoclaves 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=HYPERLINK("https://leilaoonline.net/lote/detalhe/90119", "099")</f>
      </c>
      <c r="B107" s="4" t="s">
        <f>=HYPERLINK("https://leilaoonline.net/lote/detalhe/90119", "Lote com: 1 uni. Liquidificador - 1 uni. Fatiador de alimentos 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=HYPERLINK("https://leilaoonline.net/lote/detalhe/90123", "100")</f>
      </c>
      <c r="B108" s="4" t="s">
        <f>=HYPERLINK("https://leilaoonline.net/lote/detalhe/90123", "Freezer - Ligando - Não gela")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100,00</t>
        </is>
      </c>
      <c r="F10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2026-08-14T05:45:00.00Z</dcterms:created>
  <dc:creator>Tellks Tecnologia</dc:creator>
  <cp:revision>0</cp:revision>
</cp:coreProperties>
</file>