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=HYPERLINK("https://leilaoonline.net/lote/detalhe/86816", "001")</f>
      </c>
      <c r="B11" s="4" t="s">
        <f>=HYPERLINK("https://leilaoonline.net/lote/detalhe/86816", " Empilhadeira linde ag 35 motor Perkins ano 2002")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=HYPERLINK("https://leilaoonline.net/lote/detalhe/86817", "002")</f>
      </c>
      <c r="B12" s="4" t="s">
        <f>=HYPERLINK("https://leilaoonline.net/lote/detalhe/86817", " Empilhadeira Clark dpy 25 motor Q20B")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=HYPERLINK("https://leilaoonline.net/lote/detalhe/86819", "003")</f>
      </c>
      <c r="B13" s="4" t="s">
        <f>=HYPERLINK("https://leilaoonline.net/lote/detalhe/86819", " Sucata Hilux SW4  preta sem ano funcionando - Sem direito a documento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=HYPERLINK("https://leilaoonline.net/lote/detalhe/86825", "004")</f>
      </c>
      <c r="B14" s="4" t="s">
        <f>=HYPERLINK("https://leilaoonline.net/lote/detalhe/86825", " Empilhadeira clark 7T motor Q20B")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=HYPERLINK("https://leilaoonline.net/lote/detalhe/86824", "005")</f>
      </c>
      <c r="B15" s="4" t="s">
        <f>=HYPERLINK("https://leilaoonline.net/lote/detalhe/86824", "Caminhão  Mb 1513 ano 1983 -  Guindaste villares acoplado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=HYPERLINK("https://leilaoonline.net/lote/detalhe/86823", "006")</f>
      </c>
      <c r="B16" s="4" t="s">
        <f>=HYPERLINK("https://leilaoonline.net/lote/detalhe/86823", "Caminhão  Mercedes Benz 1418 - 1995")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=HYPERLINK("https://leilaoonline.net/lote/detalhe/86822", "007")</f>
      </c>
      <c r="B17" s="4" t="s">
        <f>=HYPERLINK("https://leilaoonline.net/lote/detalhe/86822", " Sucata de iveco 2004 motor funcionando - Sem direito a documento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=HYPERLINK("https://leilaoonline.net/lote/detalhe/86834", "008")</f>
      </c>
      <c r="B18" s="4" t="s">
        <f>=HYPERLINK("https://leilaoonline.net/lote/detalhe/86834", "Caminhão Volkswagen Constellation 15-190 ano 2012 (Atenção: média monta duas transferências)")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=HYPERLINK("https://leilaoonline.net/lote/detalhe/86827", "009")</f>
      </c>
      <c r="B19" s="4" t="s">
        <f>=HYPERLINK("https://leilaoonline.net/lote/detalhe/86827", " Empilhadeira Toyota 10T motor Mercedes")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=HYPERLINK("https://leilaoonline.net/lote/detalhe/86831", "010")</f>
      </c>
      <c r="B20" s="4" t="s">
        <f>=HYPERLINK("https://leilaoonline.net/lote/detalhe/86831", " Caminhão fossa Mb 1513 1975 - parou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=HYPERLINK("https://leilaoonline.net/lote/detalhe/86836", "011")</f>
      </c>
      <c r="B21" s="4" t="s">
        <f>=HYPERLINK("https://leilaoonline.net/lote/detalhe/86836", "Caminhão  Ford cargo 1722 ano 2007 caçamba basculante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=HYPERLINK("https://leilaoonline.net/lote/detalhe/86835", "012")</f>
      </c>
      <c r="B22" s="4" t="s">
        <f>=HYPERLINK("https://leilaoonline.net/lote/detalhe/86835", " Caminhão Volvo nl12 400 1992 6x4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=HYPERLINK("https://leilaoonline.net/lote/detalhe/86821", "013")</f>
      </c>
      <c r="B23" s="4" t="s">
        <f>=HYPERLINK("https://leilaoonline.net/lote/detalhe/86821", " Caminhão Mercedes Benz 1218r ano 2001 (faltando peças)")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=HYPERLINK("https://leilaoonline.net/lote/detalhe/86818", "014")</f>
      </c>
      <c r="B24" s="4" t="s">
        <f>=HYPERLINK("https://leilaoonline.net/lote/detalhe/86818", " Caminhão Mercedes Benz 1113 ano 1973 - tanque de combustível")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=HYPERLINK("https://leilaoonline.net/lote/detalhe/86820", "015")</f>
      </c>
      <c r="B25" s="4" t="s">
        <f>=HYPERLINK("https://leilaoonline.net/lote/detalhe/86820", " Caminhão Mercedes Benz 1614 ano 1992 - reduzido, no chassi")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27.500,00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=HYPERLINK("https://leilaoonline.net/lote/detalhe/86826", "016")</f>
      </c>
      <c r="B26" s="4" t="s">
        <f>=HYPERLINK("https://leilaoonline.net/lote/detalhe/86826", " Empilhadeira Mitsubishi triplex com motor diesel (faltando peças)")</f>
      </c>
      <c r="C26" s="4" t="inlineStr">
        <is>
          <t>Vendido</t>
        </is>
      </c>
      <c r="D26" s="4" t="inlineStr">
        <is>
          <t>3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=HYPERLINK("https://leilaoonline.net/lote/detalhe/86828", "017")</f>
      </c>
      <c r="B27" s="4" t="s">
        <f>=HYPERLINK("https://leilaoonline.net/lote/detalhe/86828", " Caminhão Ford cargo 1517 ano 2006 - barulho no motor")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=HYPERLINK("https://leilaoonline.net/lote/detalhe/86830", "018")</f>
      </c>
      <c r="B28" s="4" t="s">
        <f>=HYPERLINK("https://leilaoonline.net/lote/detalhe/86830", " Caminhão Mercedes Benz 2318 ano 1991 -  parou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41.500,00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=HYPERLINK("https://leilaoonline.net/lote/detalhe/86832", "019")</f>
      </c>
      <c r="B29" s="4" t="s">
        <f>=HYPERLINK("https://leilaoonline.net/lote/detalhe/86832", " Caminhão Volvo nl10 ano 1987 6x4 - parou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=HYPERLINK("https://leilaoonline.net/lote/detalhe/86829", "020")</f>
      </c>
      <c r="B30" s="4" t="s">
        <f>=HYPERLINK("https://leilaoonline.net/lote/detalhe/86829", " Caminhão Mercedes Benz 1620 ano 2006 caçamba basculante (motor,caixa e diferencial no lugar, faltando algumas peças pequenas)")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57.000,00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=HYPERLINK("https://leilaoonline.net/lote/detalhe/86833", "021")</f>
      </c>
      <c r="B31" s="4" t="s">
        <f>=HYPERLINK("https://leilaoonline.net/lote/detalhe/86833", " Caminhão Mercedes Benz 1620 ano 2006 caçamba basculante (motor,caixa e diferencial no lugar, faltando algumas peças pequenas)")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72.500,00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=HYPERLINK("https://leilaoonline.net/lote/detalhe/86837", "022")</f>
      </c>
      <c r="B32" s="4" t="s">
        <f>=HYPERLINK("https://leilaoonline.net/lote/detalhe/86837", " Caminhão Mercedes Benz 1313 ano 1983 Fossa combinado hidrolato")</f>
      </c>
      <c r="C32" s="4" t="inlineStr">
        <is>
          <t>Vendido</t>
        </is>
      </c>
      <c r="D32" s="4" t="inlineStr">
        <is>
          <t>26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=HYPERLINK("https://leilaoonline.net/lote/detalhe/86839", "023")</f>
      </c>
      <c r="B33" s="4" t="s">
        <f>=HYPERLINK("https://leilaoonline.net/lote/detalhe/86839", " Caminhão Mercedes Benz 710 2002 (faltando diferencial, Munck não acompanha)")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25.500,00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=HYPERLINK("https://leilaoonline.net/lote/detalhe/86838", "024")</f>
      </c>
      <c r="B34" s="4" t="s">
        <f>=HYPERLINK("https://leilaoonline.net/lote/detalhe/86838", " Motocana mf 265")</f>
      </c>
      <c r="C34" s="4" t="inlineStr">
        <is>
          <t>Vendido</t>
        </is>
      </c>
      <c r="D34" s="4" t="inlineStr">
        <is>
          <t>12</t>
        </is>
      </c>
      <c r="E34" s="5" t="inlineStr">
        <is>
          <t>23.500,00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=HYPERLINK("https://leilaoonline.net/lote/detalhe/86842", "025")</f>
      </c>
      <c r="B35" s="4" t="s">
        <f>=HYPERLINK("https://leilaoonline.net/lote/detalhe/86842", " Plataforma reboque com guincho caçador")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=HYPERLINK("https://leilaoonline.net/lote/detalhe/86840", "026")</f>
      </c>
      <c r="B36" s="4" t="s">
        <f>=HYPERLINK("https://leilaoonline.net/lote/detalhe/86840", " Trator valmet  motor MWM 226")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=HYPERLINK("https://leilaoonline.net/lote/detalhe/86841", "027")</f>
      </c>
      <c r="B37" s="4" t="s">
        <f>=HYPERLINK("https://leilaoonline.net/lote/detalhe/86841", " Trator mf 290 faltando rodas traseiras 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=HYPERLINK("https://leilaoonline.net/lote/detalhe/86843", "028")</f>
      </c>
      <c r="B38" s="4" t="s">
        <f>=HYPERLINK("https://leilaoonline.net/lote/detalhe/86843", " Toyota Hilux 2001 4x4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=HYPERLINK("https://leilaoonline.net/lote/detalhe/86844", "029")</f>
      </c>
      <c r="B39" s="4" t="s">
        <f>=HYPERLINK("https://leilaoonline.net/lote/detalhe/86844", " Ônibus iveco 2011 motor da partida e engrena")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=HYPERLINK("https://leilaoonline.net/lote/detalhe/86848", "030")</f>
      </c>
      <c r="B40" s="4" t="s">
        <f>=HYPERLINK("https://leilaoonline.net/lote/detalhe/86848", " Ford cargo 2431 ano 2018/19 com tanque para ração (Atenção: média monta ,duas transferências)")</f>
      </c>
      <c r="C40" s="4" t="inlineStr">
        <is>
          <t>Vendido</t>
        </is>
      </c>
      <c r="D40" s="4" t="inlineStr">
        <is>
          <t>102</t>
        </is>
      </c>
      <c r="E40" s="5" t="inlineStr">
        <is>
          <t>241.000,00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=HYPERLINK("https://leilaoonline.net/lote/detalhe/86847", "031")</f>
      </c>
      <c r="B41" s="4" t="s">
        <f>=HYPERLINK("https://leilaoonline.net/lote/detalhe/86847", " Mercedes Benz 1113 1977 azul tanque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=HYPERLINK("https://leilaoonline.net/lote/detalhe/86845", "032")</f>
      </c>
      <c r="B42" s="4" t="s">
        <f>=HYPERLINK("https://leilaoonline.net/lote/detalhe/86845", " Mercedes Benz 1113 1973 amarelo no chassi")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25.000,00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=HYPERLINK("https://leilaoonline.net/lote/detalhe/86851", "033")</f>
      </c>
      <c r="B43" s="4" t="s">
        <f>=HYPERLINK("https://leilaoonline.net/lote/detalhe/86851", " Toyota Hilux srv prata 20/20")</f>
      </c>
      <c r="C43" s="4" t="inlineStr">
        <is>
          <t>Vendido</t>
        </is>
      </c>
      <c r="D43" s="4" t="inlineStr">
        <is>
          <t>56</t>
        </is>
      </c>
      <c r="E43" s="5" t="inlineStr">
        <is>
          <t>205.000,00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=HYPERLINK("https://leilaoonline.net/lote/detalhe/86854", "034")</f>
      </c>
      <c r="B44" s="4" t="s">
        <f>=HYPERLINK("https://leilaoonline.net/lote/detalhe/86854", " Toyota Hilux srx vermelha 19/19")</f>
      </c>
      <c r="C44" s="4" t="inlineStr">
        <is>
          <t>Não vendido</t>
        </is>
      </c>
      <c r="D44" s="4" t="inlineStr">
        <is>
          <t>46</t>
        </is>
      </c>
      <c r="E44" s="5" t="inlineStr">
        <is>
          <t>195.000,00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=HYPERLINK("https://leilaoonline.net/lote/detalhe/86850", "035")</f>
      </c>
      <c r="B45" s="4" t="s">
        <f>=HYPERLINK("https://leilaoonline.net/lote/detalhe/86850", " Toyota Hilux srx prata 20/20")</f>
      </c>
      <c r="C45" s="4" t="inlineStr">
        <is>
          <t>Não vendido</t>
        </is>
      </c>
      <c r="D45" s="4" t="inlineStr">
        <is>
          <t>55</t>
        </is>
      </c>
      <c r="E45" s="5" t="inlineStr">
        <is>
          <t>211.000,00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=HYPERLINK("https://leilaoonline.net/lote/detalhe/86849", "036")</f>
      </c>
      <c r="B46" s="4" t="s">
        <f>=HYPERLINK("https://leilaoonline.net/lote/detalhe/86849", " Toyota Hilux SW4 srx preta 19/20")</f>
      </c>
      <c r="C46" s="4" t="inlineStr">
        <is>
          <t>Não vendido</t>
        </is>
      </c>
      <c r="D46" s="4" t="inlineStr">
        <is>
          <t>107</t>
        </is>
      </c>
      <c r="E46" s="5" t="inlineStr">
        <is>
          <t>256.000,00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=HYPERLINK("https://leilaoonline.net/lote/detalhe/86846", "037")</f>
      </c>
      <c r="B47" s="4" t="s">
        <f>=HYPERLINK("https://leilaoonline.net/lote/detalhe/86846", " Caminhão Volkswagen 26280 ano 2012  Munck 60 2,3/63 IMAP")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333.000,00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=HYPERLINK("https://leilaoonline.net/lote/detalhe/86862", "038")</f>
      </c>
      <c r="B48" s="4" t="s">
        <f>=HYPERLINK("https://leilaoonline.net/lote/detalhe/86862", " Caminhão Mercedes Bens 1318 ano 2007 Munck 12 masal")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=HYPERLINK("https://leilaoonline.net/lote/detalhe/86865", "039")</f>
      </c>
      <c r="B49" s="4" t="s">
        <f>=HYPERLINK("https://leilaoonline.net/lote/detalhe/86865", " Caminhão Mercedes Bens 1620 ano 2011 tanque 10.000 litros")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135.000,00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=HYPERLINK("https://leilaoonline.net/lote/detalhe/86856", "040")</f>
      </c>
      <c r="B50" s="4" t="s">
        <f>=HYPERLINK("https://leilaoonline.net/lote/detalhe/86856", " Caminhão Volkswagen worker 8-120 2008 prancha")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85.500,00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=HYPERLINK("https://leilaoonline.net/lote/detalhe/86853", "041")</f>
      </c>
      <c r="B51" s="4" t="s">
        <f>=HYPERLINK("https://leilaoonline.net/lote/detalhe/86853", " Caminhão Ford cargo 6332 ano 2009 guindaste madal palfinger md300l")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355.000,00</t>
        </is>
      </c>
      <c r="F51" s="4" t="inlineStr">
        <is>
          <t>5000.00</t>
        </is>
      </c>
    </row>
    <row collapsed="false" customFormat="false" customHeight="false" hidden="false" ht="12.1" outlineLevel="0" r="52">
      <c r="A52" s="5" t="s">
        <f>=HYPERLINK("https://leilaoonline.net/lote/detalhe/86858", "042")</f>
      </c>
      <c r="B52" s="4" t="s">
        <f>=HYPERLINK("https://leilaoonline.net/lote/detalhe/86858", " Caminhão Ford cargo cavalo mecânico 1932 ano 2011")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=HYPERLINK("https://leilaoonline.net/lote/detalhe/86861", "043")</f>
      </c>
      <c r="B53" s="4" t="s">
        <f>=HYPERLINK("https://leilaoonline.net/lote/detalhe/86861", " Caminhão Mercedes Benz 1418 4x4 bombeiro")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115.000,00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=HYPERLINK("https://leilaoonline.net/lote/detalhe/86864", "044")</f>
      </c>
      <c r="B54" s="4" t="s">
        <f>=HYPERLINK("https://leilaoonline.net/lote/detalhe/86864", " Caminhão Volkswagen 24250 ano 2011 Munck 49 Luna")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410.000,00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=HYPERLINK("https://leilaoonline.net/lote/detalhe/86859", "045")</f>
      </c>
      <c r="B55" s="4" t="s">
        <f>=HYPERLINK("https://leilaoonline.net/lote/detalhe/86859", " Caminhão Ford cargo 2628 ano 2012 Munck 49 Luna")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=HYPERLINK("https://leilaoonline.net/lote/detalhe/86863", "046")</f>
      </c>
      <c r="B56" s="4" t="s">
        <f>=HYPERLINK("https://leilaoonline.net/lote/detalhe/86863", " Caminhão Ford cargo 4532 - toco 2010")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=HYPERLINK("https://leilaoonline.net/lote/detalhe/86852", "047")</f>
      </c>
      <c r="B57" s="4" t="s">
        <f>=HYPERLINK("https://leilaoonline.net/lote/detalhe/86852", " Caminhão Mercedes Benz 710 1997 Munck madal palfinger 6500")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=HYPERLINK("https://leilaoonline.net/lote/detalhe/86860", "048")</f>
      </c>
      <c r="B58" s="4" t="s">
        <f>=HYPERLINK("https://leilaoonline.net/lote/detalhe/86860", " Guindaste tadano (somente equipamento guindaste)")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=HYPERLINK("https://leilaoonline.net/lote/detalhe/86867", "049")</f>
      </c>
      <c r="B59" s="4" t="s">
        <f>=HYPERLINK("https://leilaoonline.net/lote/detalhe/86867", " Caminhão Ford cargo 6332 2009/10 - poliguindaste")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=HYPERLINK("https://leilaoonline.net/lote/detalhe/86855", "050")</f>
      </c>
      <c r="B60" s="4" t="s">
        <f>=HYPERLINK("https://leilaoonline.net/lote/detalhe/86855", " Ônibus Mercedes Benz 2005")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=HYPERLINK("https://leilaoonline.net/lote/detalhe/86866", "051")</f>
      </c>
      <c r="B61" s="4" t="s">
        <f>=HYPERLINK("https://leilaoonline.net/lote/detalhe/86866", " Kia mohave 2009 prata - (Atenção: Necessário Duas transferências)")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=HYPERLINK("https://leilaoonline.net/lote/detalhe/86857", "052")</f>
      </c>
      <c r="B62" s="4" t="s">
        <f>=HYPERLINK("https://leilaoonline.net/lote/detalhe/86857", " Kia mohave 2010 prata - (Atenção: Necessário Duas Transferências)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=HYPERLINK("https://leilaoonline.net/lote/detalhe/86868", "053")</f>
      </c>
      <c r="B63" s="4" t="s">
        <f>=HYPERLINK("https://leilaoonline.net/lote/detalhe/86868", " Kia mohave 2009 cinza - (Atenção: Necessário Duas transferências)")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=HYPERLINK("https://leilaoonline.net/lote/detalhe/86873", "054")</f>
      </c>
      <c r="B64" s="4" t="s">
        <f>=HYPERLINK("https://leilaoonline.net/lote/detalhe/86873", " Kia mohave 2008 prata - (Atenção: Necessário Duas transferências)")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=HYPERLINK("https://leilaoonline.net/lote/detalhe/86883", "055")</f>
      </c>
      <c r="B65" s="4" t="s">
        <f>=HYPERLINK("https://leilaoonline.net/lote/detalhe/86883", " Ônibus Volkswagen - 2007")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=HYPERLINK("https://leilaoonline.net/lote/detalhe/86881", "056")</f>
      </c>
      <c r="B66" s="4" t="s">
        <f>=HYPERLINK("https://leilaoonline.net/lote/detalhe/86881", " Caminhão Ford cargo 1722 ano 2003")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135.000,00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=HYPERLINK("https://leilaoonline.net/lote/detalhe/86876", "057")</f>
      </c>
      <c r="B67" s="4" t="s">
        <f>=HYPERLINK("https://leilaoonline.net/lote/detalhe/86876", " Caminhão Mercedes Benz 1218r 2002")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95.000,00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=HYPERLINK("https://leilaoonline.net/lote/detalhe/86877", "058")</f>
      </c>
      <c r="B68" s="4" t="s">
        <f>=HYPERLINK("https://leilaoonline.net/lote/detalhe/86877", " Ônibus Mercedes-Benz")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14.500,00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=HYPERLINK("https://leilaoonline.net/lote/detalhe/86882", "059")</f>
      </c>
      <c r="B69" s="4" t="s">
        <f>=HYPERLINK("https://leilaoonline.net/lote/detalhe/86882", " Caminhão Ford cargo 1622 Roll-on")</f>
      </c>
      <c r="C69" s="4" t="inlineStr">
        <is>
          <t>Vendido</t>
        </is>
      </c>
      <c r="D69" s="4" t="inlineStr">
        <is>
          <t>1</t>
        </is>
      </c>
      <c r="E69" s="5" t="inlineStr">
        <is>
          <t>125.000,00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=HYPERLINK("https://leilaoonline.net/lote/detalhe/86878", "060")</f>
      </c>
      <c r="B70" s="4" t="s">
        <f>=HYPERLINK("https://leilaoonline.net/lote/detalhe/86878", " Caminhão Mercedes Bens 1620 2001 tanque - Não acompanha carreta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=HYPERLINK("https://leilaoonline.net/lote/detalhe/86869", "061")</f>
      </c>
      <c r="B71" s="4" t="s">
        <f>=HYPERLINK("https://leilaoonline.net/lote/detalhe/86869", " Caminhão Mercedes Bens 1113 poliguindaste")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=HYPERLINK("https://leilaoonline.net/lote/detalhe/86880", "062")</f>
      </c>
      <c r="B72" s="4" t="s">
        <f>=HYPERLINK("https://leilaoonline.net/lote/detalhe/86880", " Komatsu pc 200 2012")</f>
      </c>
      <c r="C72" s="4" t="inlineStr">
        <is>
          <t>Não vendido</t>
        </is>
      </c>
      <c r="D72" s="4" t="inlineStr">
        <is>
          <t>237</t>
        </is>
      </c>
      <c r="E72" s="5" t="inlineStr">
        <is>
          <t>251.000,00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=HYPERLINK("https://leilaoonline.net/lote/detalhe/86879", "063")</f>
      </c>
      <c r="B73" s="4" t="s">
        <f>=HYPERLINK("https://leilaoonline.net/lote/detalhe/86879", " New Holland lb 90 2012")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121.000,00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=HYPERLINK("https://leilaoonline.net/lote/detalhe/86872", "064")</f>
      </c>
      <c r="B74" s="4" t="s">
        <f>=HYPERLINK("https://leilaoonline.net/lote/detalhe/86872", " Agrale 4100 4x2 funcionando")</f>
      </c>
      <c r="C74" s="4" t="inlineStr">
        <is>
          <t>Não vendido</t>
        </is>
      </c>
      <c r="D74" s="4" t="inlineStr">
        <is>
          <t>7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=HYPERLINK("https://leilaoonline.net/lote/detalhe/86870", "065")</f>
      </c>
      <c r="B75" s="4" t="s">
        <f>=HYPERLINK("https://leilaoonline.net/lote/detalhe/86870", " Caminhão Ford cargo 2629 ano 2014 Munck 83600 líder")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500.000,00</t>
        </is>
      </c>
      <c r="F75" s="4" t="inlineStr">
        <is>
          <t>5000.00</t>
        </is>
      </c>
    </row>
    <row collapsed="false" customFormat="false" customHeight="false" hidden="false" ht="12.1" outlineLevel="0" r="76">
      <c r="A76" s="5" t="s">
        <f>=HYPERLINK("https://leilaoonline.net/lote/detalhe/86875", "066")</f>
      </c>
      <c r="B76" s="4" t="s">
        <f>=HYPERLINK("https://leilaoonline.net/lote/detalhe/86875", " Sucata Caminhão Volkswagen Guincho - Sem direito a Documento (Barco não acompanha o lote)")</f>
      </c>
      <c r="C76" s="4" t="inlineStr">
        <is>
          <t>Vendido</t>
        </is>
      </c>
      <c r="D76" s="4" t="inlineStr">
        <is>
          <t>100</t>
        </is>
      </c>
      <c r="E76" s="5" t="inlineStr">
        <is>
          <t>26.000,00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=HYPERLINK("https://leilaoonline.net/lote/detalhe/86871", "067")</f>
      </c>
      <c r="B77" s="4" t="s">
        <f>=HYPERLINK("https://leilaoonline.net/lote/detalhe/86871", " Dodge Ram 2500 Laramie 2011")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=HYPERLINK("https://leilaoonline.net/lote/detalhe/86874", "068")</f>
      </c>
      <c r="B78" s="4" t="s">
        <f>=HYPERLINK("https://leilaoonline.net/lote/detalhe/86874", " Civic si 2008 - Atenção : Necessário 2 transferências")</f>
      </c>
      <c r="C78" s="4" t="inlineStr">
        <is>
          <t>Não vendido</t>
        </is>
      </c>
      <c r="D78" s="4" t="inlineStr">
        <is>
          <t>17</t>
        </is>
      </c>
      <c r="E78" s="5" t="inlineStr">
        <is>
          <t>33.000,00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=HYPERLINK("https://leilaoonline.net/lote/detalhe/89403", "069")</f>
      </c>
      <c r="B79" s="4" t="s">
        <f>=HYPERLINK("https://leilaoonline.net/lote/detalhe/89403", " Britador de mandíbulas duplo QUEIXADA 400 RI, 3 saídas")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5000.00</t>
        </is>
      </c>
    </row>
    <row collapsed="false" customFormat="false" customHeight="false" hidden="false" ht="12.1" outlineLevel="0" r="80">
      <c r="A80" s="5" t="s">
        <f>=HYPERLINK("https://leilaoonline.net/lote/detalhe/89404", "070")</f>
      </c>
      <c r="B80" s="4" t="s">
        <f>=HYPERLINK("https://leilaoonline.net/lote/detalhe/89404", " Sucata F250 Sem direito a documento")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=HYPERLINK("https://leilaoonline.net/lote/detalhe/89402", "071")</f>
      </c>
      <c r="B81" s="4" t="s">
        <f>=HYPERLINK("https://leilaoonline.net/lote/detalhe/89402", " Sucata F250 Sem direito a documento")</f>
      </c>
      <c r="C81" s="4" t="inlineStr">
        <is>
          <t>Vendido</t>
        </is>
      </c>
      <c r="D81" s="4" t="inlineStr">
        <is>
          <t>4</t>
        </is>
      </c>
      <c r="E81" s="5" t="inlineStr">
        <is>
          <t>8.000,00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=HYPERLINK("https://leilaoonline.net/lote/detalhe/89405", "072")</f>
      </c>
      <c r="B82" s="4" t="s">
        <f>=HYPERLINK("https://leilaoonline.net/lote/detalhe/89405", " Sucata F250 - Sem direito a documento")</f>
      </c>
      <c r="C82" s="4" t="inlineStr">
        <is>
          <t>Vendido</t>
        </is>
      </c>
      <c r="D82" s="4" t="inlineStr">
        <is>
          <t>16</t>
        </is>
      </c>
      <c r="E82" s="5" t="inlineStr">
        <is>
          <t>8.000,00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2026-05-24T09:32:37.00Z</dcterms:created>
  <dc:creator>Tellks Tecnologia</dc:creator>
  <cp:revision>0</cp:revision>
</cp:coreProperties>
</file>