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MBenz • Fox • Esterias Ergométricas • Catracas de Controle • Carros Elétrico Garden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=HYPERLINK("https://leilaoonline.net/lote/detalhe/86396", "001")</f>
      </c>
      <c r="B11" s="4" t="s">
        <f>=HYPERLINK("https://leilaoonline.net/lote/detalhe/86396", "VW FOX 1.0 - PRATA - 2007/ 2008 - ALCOOL/GASOLINA - LOCALIZAÇÃO: SÃO PAULO/ SP")</f>
      </c>
      <c r="C11" s="4" t="inlineStr">
        <is>
          <t>Vendido</t>
        </is>
      </c>
      <c r="D11" s="4" t="inlineStr">
        <is>
          <t>10</t>
        </is>
      </c>
      <c r="E11" s="5" t="inlineStr">
        <is>
          <t>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=HYPERLINK("https://leilaoonline.net/lote/detalhe/86402", "027")</f>
      </c>
      <c r="B12" s="4" t="s">
        <f>=HYPERLINK("https://leilaoonline.net/lote/detalhe/86402", "CAMERA DE VIDEO SONY PDW700  - FCBM 214700-9")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2.275,00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=HYPERLINK("https://leilaoonline.net/lote/detalhe/86403", "035")</f>
      </c>
      <c r="B13" s="4" t="s">
        <f>=HYPERLINK("https://leilaoonline.net/lote/detalhe/86403", "APARELHO ELIPTICO RIGHETTO R550 - FCBM 275429-1")</f>
      </c>
      <c r="C13" s="4" t="inlineStr">
        <is>
          <t>Vendido</t>
        </is>
      </c>
      <c r="D13" s="4" t="inlineStr">
        <is>
          <t>9</t>
        </is>
      </c>
      <c r="E13" s="5" t="inlineStr">
        <is>
          <t>1.635,00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=HYPERLINK("https://leilaoonline.net/lote/detalhe/86009", "166")</f>
      </c>
      <c r="B14" s="4" t="s">
        <f>=HYPERLINK("https://leilaoonline.net/lote/detalhe/86009", " 113680-1 - CAMINHÃO MERCEDES BENZ 912/42,5 - ANO: 1993/1993 - DIESEL - PLACA BOG-2192")</f>
      </c>
      <c r="C14" s="4" t="inlineStr">
        <is>
          <t>Vendido</t>
        </is>
      </c>
      <c r="D14" s="4" t="inlineStr">
        <is>
          <t>46</t>
        </is>
      </c>
      <c r="E14" s="5" t="inlineStr">
        <is>
          <t>59.500,00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=HYPERLINK("https://leilaoonline.net/lote/detalhe/86149", "167")</f>
      </c>
      <c r="B15" s="4" t="s">
        <f>=HYPERLINK("https://leilaoonline.net/lote/detalhe/86149", " 277490-9- ESTEIRA ERGOMETRICA RIGHETTO R3500E               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=HYPERLINK("https://leilaoonline.net/lote/detalhe/86154", "168")</f>
      </c>
      <c r="B16" s="4" t="s">
        <f>=HYPERLINK("https://leilaoonline.net/lote/detalhe/86154", " 280016-1- ESTEIRA ERGOMETRICA RIGHETTO R3500E               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=HYPERLINK("https://leilaoonline.net/lote/detalhe/86142", "174")</f>
      </c>
      <c r="B17" s="4" t="s">
        <f>=HYPERLINK("https://leilaoonline.net/lote/detalhe/86142", " 280024-1-ESTEIRA ERGOMETRICA RIGHETTO R3500E               ")</f>
      </c>
      <c r="C17" s="4" t="inlineStr">
        <is>
          <t>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=HYPERLINK("https://leilaoonline.net/lote/detalhe/86153", "175")</f>
      </c>
      <c r="B18" s="4" t="s">
        <f>=HYPERLINK("https://leilaoonline.net/lote/detalhe/86153", " 280014-4- ESTEIRA ERGOMETRICA RIGHETTO R3500E               ")</f>
      </c>
      <c r="C18" s="4" t="inlineStr">
        <is>
          <t>Vendido</t>
        </is>
      </c>
      <c r="D18" s="4" t="inlineStr">
        <is>
          <t>2</t>
        </is>
      </c>
      <c r="E18" s="5" t="inlineStr">
        <is>
          <t>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=HYPERLINK("https://leilaoonline.net/lote/detalhe/86138", "176")</f>
      </c>
      <c r="B19" s="4" t="s">
        <f>=HYPERLINK("https://leilaoonline.net/lote/detalhe/86138", " 280019-5- ESTEIRA ERGOMETRICA RIGHETTO R3500E               ")</f>
      </c>
      <c r="C19" s="4" t="inlineStr">
        <is>
          <t>Vendido</t>
        </is>
      </c>
      <c r="D19" s="4" t="inlineStr">
        <is>
          <t>2</t>
        </is>
      </c>
      <c r="E19" s="5" t="inlineStr">
        <is>
          <t>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=HYPERLINK("https://leilaoonline.net/lote/detalhe/86137", "177")</f>
      </c>
      <c r="B20" s="4" t="s">
        <f>=HYPERLINK("https://leilaoonline.net/lote/detalhe/86137", " 280022-5-ESTEIRA ERGOMETRICA RIGHETTO R3500E               ")</f>
      </c>
      <c r="C20" s="4" t="inlineStr">
        <is>
          <t>Vendido</t>
        </is>
      </c>
      <c r="D20" s="4" t="inlineStr">
        <is>
          <t>1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=HYPERLINK("https://leilaoonline.net/lote/detalhe/86162", "179")</f>
      </c>
      <c r="B21" s="4" t="s">
        <f>=HYPERLINK("https://leilaoonline.net/lote/detalhe/86162", " 280017-9- ESTEIRA ERGOMETRICA RIGHETTO R3500E               ")</f>
      </c>
      <c r="C21" s="4" t="inlineStr">
        <is>
          <t>Vendido</t>
        </is>
      </c>
      <c r="D21" s="4" t="inlineStr">
        <is>
          <t>1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=HYPERLINK("https://leilaoonline.net/lote/detalhe/86118", "180")</f>
      </c>
      <c r="B22" s="4" t="s">
        <f>=HYPERLINK("https://leilaoonline.net/lote/detalhe/86118", " 278895-1 -ESTEIRA ERGOMETRICA RIGHETTO R3500E               ")</f>
      </c>
      <c r="C22" s="4" t="inlineStr">
        <is>
          <t>Vendido</t>
        </is>
      </c>
      <c r="D22" s="4" t="inlineStr">
        <is>
          <t>1</t>
        </is>
      </c>
      <c r="E22" s="5" t="inlineStr">
        <is>
          <t>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=HYPERLINK("https://leilaoonline.net/lote/detalhe/86160", "181")</f>
      </c>
      <c r="B23" s="4" t="s">
        <f>=HYPERLINK("https://leilaoonline.net/lote/detalhe/86160", " 280026-8 -ESTEIRA ERGOMETRICA RIGHETTO R3500E               ")</f>
      </c>
      <c r="C23" s="4" t="inlineStr">
        <is>
          <t>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=HYPERLINK("https://leilaoonline.net/lote/detalhe/86116", "182")</f>
      </c>
      <c r="B24" s="4" t="s">
        <f>=HYPERLINK("https://leilaoonline.net/lote/detalhe/86116", " 280013-6 - ESTEIRA ERGOMETRICA RIGHETTO R3500E            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=HYPERLINK("https://leilaoonline.net/lote/detalhe/86150", "183")</f>
      </c>
      <c r="B25" s="4" t="s">
        <f>=HYPERLINK("https://leilaoonline.net/lote/detalhe/86150", " 275487-8 - ESTEIRA ERGOMETRICA RIGHETTO R3500E               ")</f>
      </c>
      <c r="C25" s="4" t="inlineStr">
        <is>
          <t>Vendido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=HYPERLINK("https://leilaoonline.net/lote/detalhe/86113", "184")</f>
      </c>
      <c r="B26" s="4" t="s">
        <f>=HYPERLINK("https://leilaoonline.net/lote/detalhe/86113", " 275486-0- ESTEIRA ERGOMETRICA RIGHETTO R3500E               ")</f>
      </c>
      <c r="C26" s="4" t="inlineStr">
        <is>
          <t>Vendido</t>
        </is>
      </c>
      <c r="D26" s="4" t="inlineStr">
        <is>
          <t>1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=HYPERLINK("https://leilaoonline.net/lote/detalhe/86134", "185")</f>
      </c>
      <c r="B27" s="4" t="s">
        <f>=HYPERLINK("https://leilaoonline.net/lote/detalhe/86134", " 280018-7- ESTEIRA ERGOMETRICA RIGHETTO R3500E           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=HYPERLINK("https://leilaoonline.net/lote/detalhe/86117", "186")</f>
      </c>
      <c r="B28" s="4" t="s">
        <f>=HYPERLINK("https://leilaoonline.net/lote/detalhe/86117", " 280010-1- ESTEIRA ERGOMETRICA RIGHETTO R3500E               ")</f>
      </c>
      <c r="C28" s="4" t="inlineStr">
        <is>
          <t>Vendido</t>
        </is>
      </c>
      <c r="D28" s="4" t="inlineStr">
        <is>
          <t>2</t>
        </is>
      </c>
      <c r="E28" s="5" t="inlineStr">
        <is>
          <t>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=HYPERLINK("https://leilaoonline.net/lote/detalhe/86159", "187")</f>
      </c>
      <c r="B29" s="4" t="s">
        <f>=HYPERLINK("https://leilaoonline.net/lote/detalhe/86159", " 280025-0- ESTEIRA ERGOMETRICA RIGHETTO R3500E               ")</f>
      </c>
      <c r="C29" s="4" t="inlineStr">
        <is>
          <t>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=HYPERLINK("https://leilaoonline.net/lote/detalhe/86145", "188")</f>
      </c>
      <c r="B30" s="4" t="s">
        <f>=HYPERLINK("https://leilaoonline.net/lote/detalhe/86145", " 278902-7- ESTEIRA ERGOMETRICA RIGHETTO R3500E               ")</f>
      </c>
      <c r="C30" s="4" t="inlineStr">
        <is>
          <t>Vendido</t>
        </is>
      </c>
      <c r="D30" s="4" t="inlineStr">
        <is>
          <t>2</t>
        </is>
      </c>
      <c r="E30" s="5" t="inlineStr">
        <is>
          <t>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=HYPERLINK("https://leilaoonline.net/lote/detalhe/86127", "189")</f>
      </c>
      <c r="B31" s="4" t="s">
        <f>=HYPERLINK("https://leilaoonline.net/lote/detalhe/86127", " 280015-2 -ESTEIRA ERGOMETRICA RIGHETTO R3500E               ")</f>
      </c>
      <c r="C31" s="4" t="inlineStr">
        <is>
          <t>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=HYPERLINK("https://leilaoonline.net/lote/detalhe/86124", "190")</f>
      </c>
      <c r="B32" s="4" t="s">
        <f>=HYPERLINK("https://leilaoonline.net/lote/detalhe/86124", " 275489-4 - ESTEIRA ERGOMETRICA RIGHETTO R3500E              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=HYPERLINK("https://leilaoonline.net/lote/detalhe/86122", "191")</f>
      </c>
      <c r="B33" s="4" t="s">
        <f>=HYPERLINK("https://leilaoonline.net/lote/detalhe/86122", " 279529-9- ESTEIRA ERGOMETRICA RIGHETTO R3500E               ")</f>
      </c>
      <c r="C33" s="4" t="inlineStr">
        <is>
          <t>Vendido</t>
        </is>
      </c>
      <c r="D33" s="4" t="inlineStr">
        <is>
          <t>1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=HYPERLINK("https://leilaoonline.net/lote/detalhe/86121", "192")</f>
      </c>
      <c r="B34" s="4" t="s">
        <f>=HYPERLINK("https://leilaoonline.net/lote/detalhe/86121", " 278900-1-ESTEIRA ERGOMETRICA RIGHETTO R3500E               ")</f>
      </c>
      <c r="C34" s="4" t="inlineStr">
        <is>
          <t>Vendido</t>
        </is>
      </c>
      <c r="D34" s="4" t="inlineStr">
        <is>
          <t>3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=HYPERLINK("https://leilaoonline.net/lote/detalhe/86114", "193")</f>
      </c>
      <c r="B35" s="4" t="s">
        <f>=HYPERLINK("https://leilaoonline.net/lote/detalhe/86114", " 275488-6- ESTEIRA ERGOMETRICA RIGHETTO R3500E               ")</f>
      </c>
      <c r="C35" s="4" t="inlineStr">
        <is>
          <t>Vendido</t>
        </is>
      </c>
      <c r="D35" s="4" t="inlineStr">
        <is>
          <t>1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=HYPERLINK("https://leilaoonline.net/lote/detalhe/86155", "194")</f>
      </c>
      <c r="B36" s="4" t="s">
        <f>=HYPERLINK("https://leilaoonline.net/lote/detalhe/86155", " 280011-0- ESTEIRA ERGOMETRICA RIGHETTO R3500E               ")</f>
      </c>
      <c r="C36" s="4" t="inlineStr">
        <is>
          <t>Vendido</t>
        </is>
      </c>
      <c r="D36" s="4" t="inlineStr">
        <is>
          <t>2</t>
        </is>
      </c>
      <c r="E36" s="5" t="inlineStr">
        <is>
          <t>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=HYPERLINK("https://leilaoonline.net/lote/detalhe/86119", "195")</f>
      </c>
      <c r="B37" s="4" t="s">
        <f>=HYPERLINK("https://leilaoonline.net/lote/detalhe/86119", " 279531-1-ESTEIRA ERGOMETRICA RIGHETTO R3500E               ")</f>
      </c>
      <c r="C37" s="4" t="inlineStr">
        <is>
          <t>Vendido</t>
        </is>
      </c>
      <c r="D37" s="4" t="inlineStr">
        <is>
          <t>2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=HYPERLINK("https://leilaoonline.net/lote/detalhe/86166", "196")</f>
      </c>
      <c r="B38" s="4" t="s">
        <f>=HYPERLINK("https://leilaoonline.net/lote/detalhe/86166", " 279532-9- ESTEIRA ERGOMETRICA RIGHETTO R3500E               ")</f>
      </c>
      <c r="C38" s="4" t="inlineStr">
        <is>
          <t>Vendido</t>
        </is>
      </c>
      <c r="D38" s="4" t="inlineStr">
        <is>
          <t>1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=HYPERLINK("https://leilaoonline.net/lote/detalhe/86148", "197")</f>
      </c>
      <c r="B39" s="4" t="s">
        <f>=HYPERLINK("https://leilaoonline.net/lote/detalhe/86148", " 278896-9- ESTEIRA ERGOMETRICA RIGHETTO R3500E               ")</f>
      </c>
      <c r="C39" s="4" t="inlineStr">
        <is>
          <t>Vendido</t>
        </is>
      </c>
      <c r="D39" s="4" t="inlineStr">
        <is>
          <t>1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=HYPERLINK("https://leilaoonline.net/lote/detalhe/86165", "198")</f>
      </c>
      <c r="B40" s="4" t="s">
        <f>=HYPERLINK("https://leilaoonline.net/lote/detalhe/86165", " 280021-7- ESTEIRA ERGOMETRICA RIGHETTO R3500E               ")</f>
      </c>
      <c r="C40" s="4" t="inlineStr">
        <is>
          <t>Vendido</t>
        </is>
      </c>
      <c r="D40" s="4" t="inlineStr">
        <is>
          <t>2</t>
        </is>
      </c>
      <c r="E40" s="5" t="inlineStr">
        <is>
          <t>3.250,00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=HYPERLINK("https://leilaoonline.net/lote/detalhe/86132", "199")</f>
      </c>
      <c r="B41" s="4" t="s">
        <f>=HYPERLINK("https://leilaoonline.net/lote/detalhe/86132", " 279533-7-ESTEIRA ERGOMETRICA RIGHETTO R3500E               ")</f>
      </c>
      <c r="C41" s="4" t="inlineStr">
        <is>
          <t>Vendido</t>
        </is>
      </c>
      <c r="D41" s="4" t="inlineStr">
        <is>
          <t>1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=HYPERLINK("https://leilaoonline.net/lote/detalhe/86144", "200")</f>
      </c>
      <c r="B42" s="4" t="s">
        <f>=HYPERLINK("https://leilaoonline.net/lote/detalhe/86144", " 279530-2-ESTEIRA ERGOMETRICA RIGHETTO R3500E               ")</f>
      </c>
      <c r="C42" s="4" t="inlineStr">
        <is>
          <t>Vendido</t>
        </is>
      </c>
      <c r="D42" s="4" t="inlineStr">
        <is>
          <t>1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=HYPERLINK("https://leilaoonline.net/lote/detalhe/86120", "201")</f>
      </c>
      <c r="B43" s="4" t="s">
        <f>=HYPERLINK("https://leilaoonline.net/lote/detalhe/86120", " 278899-3-ESTEIRA ERGOMETRICA RIGHETTO R3500E               ")</f>
      </c>
      <c r="C43" s="4" t="inlineStr">
        <is>
          <t>Vendido</t>
        </is>
      </c>
      <c r="D43" s="4" t="inlineStr">
        <is>
          <t>1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=HYPERLINK("https://leilaoonline.net/lote/detalhe/86143", "202")</f>
      </c>
      <c r="B44" s="4" t="s">
        <f>=HYPERLINK("https://leilaoonline.net/lote/detalhe/86143", " 275485-1- ESTEIRA ERGOMETRICA RIGHETTO R3500E               ")</f>
      </c>
      <c r="C44" s="4" t="inlineStr">
        <is>
          <t>Vendido</t>
        </is>
      </c>
      <c r="D44" s="4" t="inlineStr">
        <is>
          <t>1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=HYPERLINK("https://leilaoonline.net/lote/detalhe/86141", "203")</f>
      </c>
      <c r="B45" s="4" t="s">
        <f>=HYPERLINK("https://leilaoonline.net/lote/detalhe/86141", " 275422-3- ESTEIRA ERGOMETRICA RIGHETTO R3500E             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=HYPERLINK("https://leilaoonline.net/lote/detalhe/86110", "204")</f>
      </c>
      <c r="B46" s="4" t="s">
        <f>=HYPERLINK("https://leilaoonline.net/lote/detalhe/86110", " 275423-1- ESTEIRA ERGOMETRICA RIGHETTO R3500E               ")</f>
      </c>
      <c r="C46" s="4" t="inlineStr">
        <is>
          <t>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=HYPERLINK("https://leilaoonline.net/lote/detalhe/86123", "205")</f>
      </c>
      <c r="B47" s="4" t="s">
        <f>=HYPERLINK("https://leilaoonline.net/lote/detalhe/86123", " 278898-5- ESTEIRA ERGOMETRICA RIGHETTO R3500E               ")</f>
      </c>
      <c r="C47" s="4" t="inlineStr">
        <is>
          <t>Vendido</t>
        </is>
      </c>
      <c r="D47" s="4" t="inlineStr">
        <is>
          <t>1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=HYPERLINK("https://leilaoonline.net/lote/detalhe/86152", "206")</f>
      </c>
      <c r="B48" s="4" t="s">
        <f>=HYPERLINK("https://leilaoonline.net/lote/detalhe/86152", " 278897-7-ESTEIRA ERGOMETRICA RIGHETTO R3500E               ")</f>
      </c>
      <c r="C48" s="4" t="inlineStr">
        <is>
          <t>Vendido</t>
        </is>
      </c>
      <c r="D48" s="4" t="inlineStr">
        <is>
          <t>1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=HYPERLINK("https://leilaoonline.net/lote/detalhe/86146", "207")</f>
      </c>
      <c r="B49" s="4" t="s">
        <f>=HYPERLINK("https://leilaoonline.net/lote/detalhe/86146", " 275425-8- ESTEIRA ERGOMETRICA RIGHETTO R3500E               ")</f>
      </c>
      <c r="C49" s="4" t="inlineStr">
        <is>
          <t>Vendido</t>
        </is>
      </c>
      <c r="D49" s="4" t="inlineStr">
        <is>
          <t>1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=HYPERLINK("https://leilaoonline.net/lote/detalhe/86164", "208")</f>
      </c>
      <c r="B50" s="4" t="s">
        <f>=HYPERLINK("https://leilaoonline.net/lote/detalhe/86164", " 275424-0- ESTEIRA ERGOMETRICA RIGHETTO R3500E             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=HYPERLINK("https://leilaoonline.net/lote/detalhe/86139", "209")</f>
      </c>
      <c r="B51" s="4" t="s">
        <f>=HYPERLINK("https://leilaoonline.net/lote/detalhe/86139", " 280023-3 -ESTEIRA ERGOMETRICA RIGHETTO R3500E               ")</f>
      </c>
      <c r="C51" s="4" t="inlineStr">
        <is>
          <t>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=HYPERLINK("https://leilaoonline.net/lote/detalhe/86147", "210")</f>
      </c>
      <c r="B52" s="4" t="s">
        <f>=HYPERLINK("https://leilaoonline.net/lote/detalhe/86147", " 280020-9- ESTEIRA ERGOMETRICA RIGHETTO R3500E               ")</f>
      </c>
      <c r="C52" s="4" t="inlineStr">
        <is>
          <t>Vendido</t>
        </is>
      </c>
      <c r="D52" s="4" t="inlineStr">
        <is>
          <t>1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=HYPERLINK("https://leilaoonline.net/lote/detalhe/86106", "211")</f>
      </c>
      <c r="B53" s="4" t="s">
        <f>=HYPERLINK("https://leilaoonline.net/lote/detalhe/86106", " 275421-5-ESTEIRA ERGOMETRICA RIGHETTO R3500E               ")</f>
      </c>
      <c r="C53" s="4" t="inlineStr">
        <is>
          <t>Vendido</t>
        </is>
      </c>
      <c r="D53" s="4" t="inlineStr">
        <is>
          <t>1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=HYPERLINK("https://leilaoonline.net/lote/detalhe/86125", "212")</f>
      </c>
      <c r="B54" s="4" t="s">
        <f>=HYPERLINK("https://leilaoonline.net/lote/detalhe/86125", " 280012-8- ESTEIRA ERGOMETRICA RIGHETTO R3500E               ")</f>
      </c>
      <c r="C54" s="4" t="inlineStr">
        <is>
          <t>Vendido</t>
        </is>
      </c>
      <c r="D54" s="4" t="inlineStr">
        <is>
          <t>1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=HYPERLINK("https://leilaoonline.net/lote/detalhe/86167", "213")</f>
      </c>
      <c r="B55" s="4" t="s">
        <f>=HYPERLINK("https://leilaoonline.net/lote/detalhe/86167", " 280027-6-ESTEIRA ERGOMETRICA RIGHETTO R3500E               ")</f>
      </c>
      <c r="C55" s="4" t="inlineStr">
        <is>
          <t>Vendido</t>
        </is>
      </c>
      <c r="D55" s="4" t="inlineStr">
        <is>
          <t>1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=HYPERLINK("https://leilaoonline.net/lote/detalhe/86158", "214")</f>
      </c>
      <c r="B56" s="4" t="s">
        <f>=HYPERLINK("https://leilaoonline.net/lote/detalhe/86158", " 277599-9 -ESTEIRA ERGOMETRICA RIGHETTO R3500E               ")</f>
      </c>
      <c r="C56" s="4" t="inlineStr">
        <is>
          <t>Vendido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=HYPERLINK("https://leilaoonline.net/lote/detalhe/86126", "215")</f>
      </c>
      <c r="B57" s="4" t="s">
        <f>=HYPERLINK("https://leilaoonline.net/lote/detalhe/86126", " 273316-1- ESTEIRA ERGOMETRICA RIGHETTO R3500E               ")</f>
      </c>
      <c r="C57" s="4" t="inlineStr">
        <is>
          <t>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=HYPERLINK("https://leilaoonline.net/lote/detalhe/86131", "216")</f>
      </c>
      <c r="B58" s="4" t="s">
        <f>=HYPERLINK("https://leilaoonline.net/lote/detalhe/86131", " 273314-5- ESTEIRA ERGOMETRICA RIGHETTO R3500E               ")</f>
      </c>
      <c r="C58" s="4" t="inlineStr">
        <is>
          <t>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=HYPERLINK("https://leilaoonline.net/lote/detalhe/86109", "217")</f>
      </c>
      <c r="B59" s="4" t="s">
        <f>=HYPERLINK("https://leilaoonline.net/lote/detalhe/86109", " 273917-8- ESTEIRA ERGOMETRICA RIGHETTO R3500E               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=HYPERLINK("https://leilaoonline.net/lote/detalhe/86107", "218")</f>
      </c>
      <c r="B60" s="4" t="s">
        <f>=HYPERLINK("https://leilaoonline.net/lote/detalhe/86107", " 273916-0- ESTEIRA ERGOMETRICA RIGHETTO R3500E               ")</f>
      </c>
      <c r="C60" s="4" t="inlineStr">
        <is>
          <t>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=HYPERLINK("https://leilaoonline.net/lote/detalhe/86157", "219")</f>
      </c>
      <c r="B61" s="4" t="s">
        <f>=HYPERLINK("https://leilaoonline.net/lote/detalhe/86157", " 277597-2- ESTEIRA ERGOMETRICA RIGHETTO R3500E               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=HYPERLINK("https://leilaoonline.net/lote/detalhe/86128", "220")</f>
      </c>
      <c r="B62" s="4" t="s">
        <f>=HYPERLINK("https://leilaoonline.net/lote/detalhe/86128", " 273313-7 - ESTEIRA ERGOMETRICA RIGHETTO R3500E               ")</f>
      </c>
      <c r="C62" s="4" t="inlineStr">
        <is>
          <t>Vendido</t>
        </is>
      </c>
      <c r="D62" s="4" t="inlineStr">
        <is>
          <t>1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=HYPERLINK("https://leilaoonline.net/lote/detalhe/86104", "221")</f>
      </c>
      <c r="B63" s="4" t="s">
        <f>=HYPERLINK("https://leilaoonline.net/lote/detalhe/86104", " 273315-3- ESTEIRA ERGOMETRICA RIGHETTO R3500E               ")</f>
      </c>
      <c r="C63" s="4" t="inlineStr">
        <is>
          <t>Vendido</t>
        </is>
      </c>
      <c r="D63" s="4" t="inlineStr">
        <is>
          <t>1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=HYPERLINK("https://leilaoonline.net/lote/detalhe/86083", "301")</f>
      </c>
      <c r="B64" s="4" t="s">
        <f>=HYPERLINK("https://leilaoonline.net/lote/detalhe/86083", " 300719-7- CATRACA DE CONTROLE HENRY TIPO PEDESTAL         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=HYPERLINK("https://leilaoonline.net/lote/detalhe/86216", "302")</f>
      </c>
      <c r="B65" s="4" t="s">
        <f>=HYPERLINK("https://leilaoonline.net/lote/detalhe/86216", " 300720-1- CATRACA DE CONTROLE HENRY TIPO PEDESTAL         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=HYPERLINK("https://leilaoonline.net/lote/detalhe/86196", "303")</f>
      </c>
      <c r="B66" s="4" t="s">
        <f>=HYPERLINK("https://leilaoonline.net/lote/detalhe/86196", " 300426-1- CATRACA DE CONTROLE HENRY TIPO PEDESTAL         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=HYPERLINK("https://leilaoonline.net/lote/detalhe/86205", "304")</f>
      </c>
      <c r="B67" s="4" t="s">
        <f>=HYPERLINK("https://leilaoonline.net/lote/detalhe/86205", " 300717-1-CATRACA DE CONTROLE HENRY TIPO PEDESTAL         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=HYPERLINK("https://leilaoonline.net/lote/detalhe/86188", "305")</f>
      </c>
      <c r="B68" s="4" t="s">
        <f>=HYPERLINK("https://leilaoonline.net/lote/detalhe/86188", " 242371-5 -CATRACA DE CONTROLE HENRY CARD II               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=HYPERLINK("https://leilaoonline.net/lote/detalhe/86187", "306")</f>
      </c>
      <c r="B69" s="4" t="s">
        <f>=HYPERLINK("https://leilaoonline.net/lote/detalhe/86187", " 242367-7 -CATRACA DE CONTROLE HENRY CARD II               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=HYPERLINK("https://leilaoonline.net/lote/detalhe/86177", "307")</f>
      </c>
      <c r="B70" s="4" t="s">
        <f>=HYPERLINK("https://leilaoonline.net/lote/detalhe/86177", " 242366-9 -CATRACA DE CONTROLE HENRY CARD II               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=HYPERLINK("https://leilaoonline.net/lote/detalhe/86180", "308")</f>
      </c>
      <c r="B71" s="4" t="s">
        <f>=HYPERLINK("https://leilaoonline.net/lote/detalhe/86180", " 242370-7 - CATRACA DE CONTROLE HENRY CARD II               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=HYPERLINK("https://leilaoonline.net/lote/detalhe/86210", "309")</f>
      </c>
      <c r="B72" s="4" t="s">
        <f>=HYPERLINK("https://leilaoonline.net/lote/detalhe/86210", " 300427-9- CATRACA DE CONTROLE HENRY TIPO PEDESTAL          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=HYPERLINK("https://leilaoonline.net/lote/detalhe/86169", "310")</f>
      </c>
      <c r="B73" s="4" t="s">
        <f>=HYPERLINK("https://leilaoonline.net/lote/detalhe/86169", " 233950-1 -CATRACA DE CONTROLE HENRY CARD II                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=HYPERLINK("https://leilaoonline.net/lote/detalhe/86212", "311")</f>
      </c>
      <c r="B74" s="4" t="s">
        <f>=HYPERLINK("https://leilaoonline.net/lote/detalhe/86212", " 300721-9 - CATRACA DE CONTROLE HENRY TIPO PEDESTAL         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=HYPERLINK("https://leilaoonline.net/lote/detalhe/86102", "312")</f>
      </c>
      <c r="B75" s="4" t="s">
        <f>=HYPERLINK("https://leilaoonline.net/lote/detalhe/86102", " 233947-1 -CATRACA DE CONTROLE HENRY CARD II               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=HYPERLINK("https://leilaoonline.net/lote/detalhe/86171", "313")</f>
      </c>
      <c r="B76" s="4" t="s">
        <f>=HYPERLINK("https://leilaoonline.net/lote/detalhe/86171", " 233951-0 -CATRACA DE CONTROLE HENRY CARD II               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=HYPERLINK("https://leilaoonline.net/lote/detalhe/86211", "314")</f>
      </c>
      <c r="B77" s="4" t="s">
        <f>=HYPERLINK("https://leilaoonline.net/lote/detalhe/86211", " 300718-9-CATRACA DE CONTROLE HENRY TIPO PEDESTAL         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=HYPERLINK("https://leilaoonline.net/lote/detalhe/86176", "315")</f>
      </c>
      <c r="B78" s="4" t="s">
        <f>=HYPERLINK("https://leilaoonline.net/lote/detalhe/86176", " 242363-4 -CATRACA DE CONTROLE HENRY CARD II               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=HYPERLINK("https://leilaoonline.net/lote/detalhe/86190", "316")</f>
      </c>
      <c r="B79" s="4" t="s">
        <f>=HYPERLINK("https://leilaoonline.net/lote/detalhe/86190", " 249512-1 -CATRACA DE CONTROLE HENRY CARD II               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=HYPERLINK("https://leilaoonline.net/lote/detalhe/86186", "317")</f>
      </c>
      <c r="B80" s="4" t="s">
        <f>=HYPERLINK("https://leilaoonline.net/lote/detalhe/86186", " 242368-5 -CATRACA DE CONTROLE HENRY CARD II               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=HYPERLINK("https://leilaoonline.net/lote/detalhe/86026", "318")</f>
      </c>
      <c r="B81" s="4" t="s">
        <f>=HYPERLINK("https://leilaoonline.net/lote/detalhe/86026", " 305467-5 -CATRACA DE CONTROLE ELETRONICA HENRY            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=HYPERLINK("https://leilaoonline.net/lote/detalhe/86056", "319")</f>
      </c>
      <c r="B82" s="4" t="s">
        <f>=HYPERLINK("https://leilaoonline.net/lote/detalhe/86056", " 306233-3 -CATRACA DE CONTROLE ELETRONICA HENRY            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=HYPERLINK("https://leilaoonline.net/lote/detalhe/86181", "320")</f>
      </c>
      <c r="B83" s="4" t="s">
        <f>=HYPERLINK("https://leilaoonline.net/lote/detalhe/86181", " 242369-3 -CATRACA DE CONTROLE HENRY CARD II                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=HYPERLINK("https://leilaoonline.net/lote/detalhe/86040", "321")</f>
      </c>
      <c r="B84" s="4" t="s">
        <f>=HYPERLINK("https://leilaoonline.net/lote/detalhe/86040", " 305559-1 -CATRACA DE CONTROLE ELETRONICA HENRY            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=HYPERLINK("https://leilaoonline.net/lote/detalhe/86020", "322")</f>
      </c>
      <c r="B85" s="4" t="s">
        <f>=HYPERLINK("https://leilaoonline.net/lote/detalhe/86020", " 305462-4 -CATRACA DE CONTROLE ELETRONICA HENRY            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=HYPERLINK("https://leilaoonline.net/lote/detalhe/86022", "323")</f>
      </c>
      <c r="B86" s="4" t="s">
        <f>=HYPERLINK("https://leilaoonline.net/lote/detalhe/86022", " 305465-9- CATRACA DE CONTROLE ELETRONICA HENRY            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=HYPERLINK("https://leilaoonline.net/lote/detalhe/86058", "324")</f>
      </c>
      <c r="B87" s="4" t="s">
        <f>=HYPERLINK("https://leilaoonline.net/lote/detalhe/86058", " 307014-0 -CATRACA DE CONTROLE ELETRONICA HENRY            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=HYPERLINK("https://leilaoonline.net/lote/detalhe/86184", "325")</f>
      </c>
      <c r="B88" s="4" t="s">
        <f>=HYPERLINK("https://leilaoonline.net/lote/detalhe/86184", " 249511-2 -CATRACA DE CONTROLE HENRY CARD II               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=HYPERLINK("https://leilaoonline.net/lote/detalhe/86025", "326")</f>
      </c>
      <c r="B89" s="4" t="s">
        <f>=HYPERLINK("https://leilaoonline.net/lote/detalhe/86025", " 305463-2-CATRACA DE CONTROLE ELETRONICA HENRY            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=HYPERLINK("https://leilaoonline.net/lote/detalhe/86055", "327")</f>
      </c>
      <c r="B90" s="4" t="s">
        <f>=HYPERLINK("https://leilaoonline.net/lote/detalhe/86055", " 306232-5-CATRACA DE CONTROLE ELETRONICA HENRY            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=HYPERLINK("https://leilaoonline.net/lote/detalhe/86067", "328")</f>
      </c>
      <c r="B91" s="4" t="s">
        <f>=HYPERLINK("https://leilaoonline.net/lote/detalhe/86067", " 306046-2 -CATRACA DE CONTROLE ELETRONICA HENRY            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=HYPERLINK("https://leilaoonline.net/lote/detalhe/86193", "329")</f>
      </c>
      <c r="B92" s="4" t="s">
        <f>=HYPERLINK("https://leilaoonline.net/lote/detalhe/86193", " 242372-3 -CATRACA DE CONTROLE HENRY CARD II               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=HYPERLINK("https://leilaoonline.net/lote/detalhe/86156", "330")</f>
      </c>
      <c r="B93" s="4" t="s">
        <f>=HYPERLINK("https://leilaoonline.net/lote/detalhe/86156", " 267363-1 -ESTEIRA ERGOMETRICA RIGHETTO R3500E               ")</f>
      </c>
      <c r="C93" s="4" t="inlineStr">
        <is>
          <t>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=HYPERLINK("https://leilaoonline.net/lote/detalhe/86093", "331")</f>
      </c>
      <c r="B94" s="4" t="s">
        <f>=HYPERLINK("https://leilaoonline.net/lote/detalhe/86093", " 267362-2-ESTEIRA ERGOMETRICA RIGHETTO R3500E               ")</f>
      </c>
      <c r="C94" s="4" t="inlineStr">
        <is>
          <t>Vendido</t>
        </is>
      </c>
      <c r="D94" s="4" t="inlineStr">
        <is>
          <t>2</t>
        </is>
      </c>
      <c r="E94" s="5" t="inlineStr">
        <is>
          <t>3.250,00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=HYPERLINK("https://leilaoonline.net/lote/detalhe/86100", "332")</f>
      </c>
      <c r="B95" s="4" t="s">
        <f>=HYPERLINK("https://leilaoonline.net/lote/detalhe/86100", " 267361-4 - ESTEIRA ERGOMETRICA RIGHETTO R3500E               ")</f>
      </c>
      <c r="C95" s="4" t="inlineStr">
        <is>
          <t>Vendido</t>
        </is>
      </c>
      <c r="D95" s="4" t="inlineStr">
        <is>
          <t>1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=HYPERLINK("https://leilaoonline.net/lote/detalhe/86135", "333")</f>
      </c>
      <c r="B96" s="4" t="s">
        <f>=HYPERLINK("https://leilaoonline.net/lote/detalhe/86135", " 267366-5-ESTEIRA ERGOMETRICA RIGHETTO R3500E               ")</f>
      </c>
      <c r="C96" s="4" t="inlineStr">
        <is>
          <t>Vendido</t>
        </is>
      </c>
      <c r="D96" s="4" t="inlineStr">
        <is>
          <t>1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=HYPERLINK("https://leilaoonline.net/lote/detalhe/86111", "334")</f>
      </c>
      <c r="B97" s="4" t="s">
        <f>=HYPERLINK("https://leilaoonline.net/lote/detalhe/86111", " 267365-7-ESTEIRA ERGOMETRICA RIGHETTO R3500E               ")</f>
      </c>
      <c r="C97" s="4" t="inlineStr">
        <is>
          <t>Vendido</t>
        </is>
      </c>
      <c r="D97" s="4" t="inlineStr">
        <is>
          <t>1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=HYPERLINK("https://leilaoonline.net/lote/detalhe/86105", "335")</f>
      </c>
      <c r="B98" s="4" t="s">
        <f>=HYPERLINK("https://leilaoonline.net/lote/detalhe/86105", " 267364-9 -ESTEIRA ERGOMETRICA RIGHETTO R3500E               ")</f>
      </c>
      <c r="C98" s="4" t="inlineStr">
        <is>
          <t>Vendido</t>
        </is>
      </c>
      <c r="D98" s="4" t="inlineStr">
        <is>
          <t>1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=HYPERLINK("https://leilaoonline.net/lote/detalhe/86163", "336")</f>
      </c>
      <c r="B99" s="4" t="s">
        <f>=HYPERLINK("https://leilaoonline.net/lote/detalhe/86163", " 278901-9-ESTEIRA ERGOMETRICA RIGHETTO R3500E               ")</f>
      </c>
      <c r="C99" s="4" t="inlineStr">
        <is>
          <t>Vendido</t>
        </is>
      </c>
      <c r="D99" s="4" t="inlineStr">
        <is>
          <t>1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=HYPERLINK("https://leilaoonline.net/lote/detalhe/86097", "337")</f>
      </c>
      <c r="B100" s="4" t="s">
        <f>=HYPERLINK("https://leilaoonline.net/lote/detalhe/86097", " 267360-6- ESTEIRA ERGOMETRICA RIGHETTO R3500E              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=HYPERLINK("https://leilaoonline.net/lote/detalhe/86182", "338")</f>
      </c>
      <c r="B101" s="4" t="s">
        <f>=HYPERLINK("https://leilaoonline.net/lote/detalhe/86182", " 289274-0 -CATRACA DE CONTROLE HENRY CARD II                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=HYPERLINK("https://leilaoonline.net/lote/detalhe/86059", "339")</f>
      </c>
      <c r="B102" s="4" t="s">
        <f>=HYPERLINK("https://leilaoonline.net/lote/detalhe/86059", " 305558-2 - CATRACA DE CONTROLE ELETRONICA HENRY             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=HYPERLINK("https://leilaoonline.net/lote/detalhe/86066", "340")</f>
      </c>
      <c r="B103" s="4" t="s">
        <f>=HYPERLINK("https://leilaoonline.net/lote/detalhe/86066", " 305562-1 -CATRACA DE CONTROLE ELETRONICA HENRY             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=HYPERLINK("https://leilaoonline.net/lote/detalhe/86082", "341")</f>
      </c>
      <c r="B104" s="4" t="s">
        <f>=HYPERLINK("https://leilaoonline.net/lote/detalhe/86082", " 305560-4CATRACA DE CONTROLE ELETRONICA HENRY            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=HYPERLINK("https://leilaoonline.net/lote/detalhe/86201", "342")</f>
      </c>
      <c r="B105" s="4" t="s">
        <f>=HYPERLINK("https://leilaoonline.net/lote/detalhe/86201", " 300709-0 -CATRACA DE CONTROLE HENRY TIPO PEDESTAL          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=HYPERLINK("https://leilaoonline.net/lote/detalhe/86064", "343")</f>
      </c>
      <c r="B106" s="4" t="s">
        <f>=HYPERLINK("https://leilaoonline.net/lote/detalhe/86064", " 305557-4- CATRACA DE CONTROLE ELETRONICA HENRY             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=HYPERLINK("https://leilaoonline.net/lote/detalhe/86079", "344")</f>
      </c>
      <c r="B107" s="4" t="s">
        <f>=HYPERLINK("https://leilaoonline.net/lote/detalhe/86079", " 211743-6 -CATRACA DE CONTROLE HENRY CARD II               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=HYPERLINK("https://leilaoonline.net/lote/detalhe/86054", "345")</f>
      </c>
      <c r="B108" s="4" t="s">
        <f>=HYPERLINK("https://leilaoonline.net/lote/detalhe/86054", " 211728-2 -CATRACA DE CONTROLE HENRY CARD II                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=HYPERLINK("https://leilaoonline.net/lote/detalhe/86213", "346")</f>
      </c>
      <c r="B109" s="4" t="s">
        <f>=HYPERLINK("https://leilaoonline.net/lote/detalhe/86213", " 300707-3 -CATRACA DE CONTROLE HENRY TIPO PEDESTAL         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=HYPERLINK("https://leilaoonline.net/lote/detalhe/86208", "347")</f>
      </c>
      <c r="B110" s="4" t="s">
        <f>=HYPERLINK("https://leilaoonline.net/lote/detalhe/86208", " 300708-1-CATRACA DE CONTROLE HENRY TIPO PEDESTAL          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=HYPERLINK("https://leilaoonline.net/lote/detalhe/86035", "348")</f>
      </c>
      <c r="B111" s="4" t="s">
        <f>=HYPERLINK("https://leilaoonline.net/lote/detalhe/86035", " 306234-1 -CATRACA DE CONTROLE ELETRONICA HENRY             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=HYPERLINK("https://leilaoonline.net/lote/detalhe/86050", "349")</f>
      </c>
      <c r="B112" s="4" t="s">
        <f>=HYPERLINK("https://leilaoonline.net/lote/detalhe/86050", " 306235-0 -CATRACA DE CONTROLE ELETRONICA HENRY             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=HYPERLINK("https://leilaoonline.net/lote/detalhe/86215", "350")</f>
      </c>
      <c r="B113" s="4" t="s">
        <f>=HYPERLINK("https://leilaoonline.net/lote/detalhe/86215", " 300710-3 -CATRACA DE CONTROLE HENRY TIPO PEDESTAL         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=HYPERLINK("https://leilaoonline.net/lote/detalhe/86073", "351")</f>
      </c>
      <c r="B114" s="4" t="s">
        <f>=HYPERLINK("https://leilaoonline.net/lote/detalhe/86073", " 306231-7 -CATRACA DE CONTROLE ELETRONICA HENRY             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=HYPERLINK("https://leilaoonline.net/lote/detalhe/86200", "352")</f>
      </c>
      <c r="B115" s="4" t="s">
        <f>=HYPERLINK("https://leilaoonline.net/lote/detalhe/86200", " 300706-5- CATRACA DE CONTROLE HENRY TIPO PEDESTAL         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=HYPERLINK("https://leilaoonline.net/lote/detalhe/86024", "353")</f>
      </c>
      <c r="B116" s="4" t="s">
        <f>=HYPERLINK("https://leilaoonline.net/lote/detalhe/86024", " 303300-7 -CATRACA DE CONTROLE ELETRONICA HENRY             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=HYPERLINK("https://leilaoonline.net/lote/detalhe/86198", "354")</f>
      </c>
      <c r="B117" s="4" t="s">
        <f>=HYPERLINK("https://leilaoonline.net/lote/detalhe/86198", " 300705-7- CATRACA DE CONTROLE HENRY TIPO PEDESTAL          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=HYPERLINK("https://leilaoonline.net/lote/detalhe/86053", "355")</f>
      </c>
      <c r="B118" s="4" t="s">
        <f>=HYPERLINK("https://leilaoonline.net/lote/detalhe/86053", " 314615-4-CATRACA DE CONTROLE ELETRONICA HENRY             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=HYPERLINK("https://leilaoonline.net/lote/detalhe/86214", "356")</f>
      </c>
      <c r="B119" s="4" t="s">
        <f>=HYPERLINK("https://leilaoonline.net/lote/detalhe/86214", " 300711-1 -CATRACA DE CONTROLE HENRY TIPO PEDESTAL         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=HYPERLINK("https://leilaoonline.net/lote/detalhe/86063", "357")</f>
      </c>
      <c r="B120" s="4" t="s">
        <f>=HYPERLINK("https://leilaoonline.net/lote/detalhe/86063", " 211748-7 -CATRACA DE CONTROLE HENRY CARD II               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=HYPERLINK("https://leilaoonline.net/lote/detalhe/86039", "358")</f>
      </c>
      <c r="B121" s="4" t="s">
        <f>=HYPERLINK("https://leilaoonline.net/lote/detalhe/86039", " 211746-1 -CATRACA DE CONTROLE HENRY CARD II               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=HYPERLINK("https://leilaoonline.net/lote/detalhe/86029", "359")</f>
      </c>
      <c r="B122" s="4" t="s">
        <f>=HYPERLINK("https://leilaoonline.net/lote/detalhe/86029", "  211745-2 - CATRACA DE CONTROLE HENRY CARD II               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=HYPERLINK("https://leilaoonline.net/lote/detalhe/86080", "360")</f>
      </c>
      <c r="B123" s="4" t="s">
        <f>=HYPERLINK("https://leilaoonline.net/lote/detalhe/86080", " 314613-8 -CATRACA DE CONTROLE ELETRONICA HENRY             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=HYPERLINK("https://leilaoonline.net/lote/detalhe/86183", "361")</f>
      </c>
      <c r="B124" s="4" t="s">
        <f>=HYPERLINK("https://leilaoonline.net/lote/detalhe/86183", " 249513-9 - CATRACA DE CONTROLE HENRY CARD II                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=HYPERLINK("https://leilaoonline.net/lote/detalhe/86062", "362")</f>
      </c>
      <c r="B125" s="4" t="s">
        <f>=HYPERLINK("https://leilaoonline.net/lote/detalhe/86062", " 305561-2 -CATRACA DE CONTROLE ELETRONICA HENRY             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=HYPERLINK("https://leilaoonline.net/lote/detalhe/86031", "363")</f>
      </c>
      <c r="B126" s="4" t="s">
        <f>=HYPERLINK("https://leilaoonline.net/lote/detalhe/86031", " 303301-5 CATRACA DE CONTROLE ELETRONICA HENRY             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=HYPERLINK("https://leilaoonline.net/lote/detalhe/86076", "364")</f>
      </c>
      <c r="B127" s="4" t="s">
        <f>=HYPERLINK("https://leilaoonline.net/lote/detalhe/86076", " 309654-8-CATRACA DE CONTROLE ELETRONICA HENRY             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=HYPERLINK("https://leilaoonline.net/lote/detalhe/86037", "365")</f>
      </c>
      <c r="B128" s="4" t="s">
        <f>=HYPERLINK("https://leilaoonline.net/lote/detalhe/86037", " 233835-1 -CATRACA DE CONTROLE HENRY CARD II                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=HYPERLINK("https://leilaoonline.net/lote/detalhe/86068", "366")</f>
      </c>
      <c r="B129" s="4" t="s">
        <f>=HYPERLINK("https://leilaoonline.net/lote/detalhe/86068", " 233836-0 -CATRACA DE CONTROLE HENRY CARD II                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=HYPERLINK("https://leilaoonline.net/lote/detalhe/86087", "367")</f>
      </c>
      <c r="B130" s="4" t="s">
        <f>=HYPERLINK("https://leilaoonline.net/lote/detalhe/86087", " 233837-8 -CATRACA DE CONTROLE HENRY CARD II                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=HYPERLINK("https://leilaoonline.net/lote/detalhe/86061", "368")</f>
      </c>
      <c r="B131" s="4" t="s">
        <f>=HYPERLINK("https://leilaoonline.net/lote/detalhe/86061", " 233834-3 -CATRACA DE CONTROLE HENRY CARD II                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=HYPERLINK("https://leilaoonline.net/lote/detalhe/86078", "369")</f>
      </c>
      <c r="B132" s="4" t="s">
        <f>=HYPERLINK("https://leilaoonline.net/lote/detalhe/86078", " 314614-6 CATRACA DE CONTROLE ELETRONICA HENRY             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=HYPERLINK("https://leilaoonline.net/lote/detalhe/86065", "370")</f>
      </c>
      <c r="B133" s="4" t="s">
        <f>=HYPERLINK("https://leilaoonline.net/lote/detalhe/86065", " 306042-0- CATRACA DE CONTROLE ELETRONICA HENRY            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=HYPERLINK("https://leilaoonline.net/lote/detalhe/86017", "371")</f>
      </c>
      <c r="B134" s="4" t="s">
        <f>=HYPERLINK("https://leilaoonline.net/lote/detalhe/86017", " 303299-0 -CATRACA DE CONTROLE ELETRONICA HENRY            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=HYPERLINK("https://leilaoonline.net/lote/detalhe/86192", "372")</f>
      </c>
      <c r="B135" s="4" t="s">
        <f>=HYPERLINK("https://leilaoonline.net/lote/detalhe/86192", " 289273-1 -CATRACA DE CONTROLE HENRY CARD II               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=HYPERLINK("https://leilaoonline.net/lote/detalhe/86099", "373")</f>
      </c>
      <c r="B136" s="4" t="s">
        <f>=HYPERLINK("https://leilaoonline.net/lote/detalhe/86099", " 300997-1-CATRACA DE CONTROLE HENRY TIPO PEDESTAL         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=HYPERLINK("https://leilaoonline.net/lote/detalhe/86034", "374")</f>
      </c>
      <c r="B137" s="4" t="s">
        <f>=HYPERLINK("https://leilaoonline.net/lote/detalhe/86034", " 307209-6 -CATRACA DE CONTROLE ELETRONICA HENRY             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=HYPERLINK("https://leilaoonline.net/lote/detalhe/86028", "375")</f>
      </c>
      <c r="B138" s="4" t="s">
        <f>=HYPERLINK("https://leilaoonline.net/lote/detalhe/86028", " 303303-1 -CATRACA DE CONTROLE ELETRONICA HENRY             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=HYPERLINK("https://leilaoonline.net/lote/detalhe/86094", "376")</f>
      </c>
      <c r="B139" s="4" t="s">
        <f>=HYPERLINK("https://leilaoonline.net/lote/detalhe/86094", " 300995-5 -CATRACA DE CONTROLE HENRY TIPO PEDESTAL         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=HYPERLINK("https://leilaoonline.net/lote/detalhe/86070", "377")</f>
      </c>
      <c r="B140" s="4" t="s">
        <f>=HYPERLINK("https://leilaoonline.net/lote/detalhe/86070", " 314610-3 -CATRACA DE CONTROLE ELETRONICA HENRY             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=HYPERLINK("https://leilaoonline.net/lote/detalhe/86075", "378")</f>
      </c>
      <c r="B141" s="4" t="s">
        <f>=HYPERLINK("https://leilaoonline.net/lote/detalhe/86075", " 307201-1 -CATRACA DE CONTROLE ELETRONICA HENRY            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=HYPERLINK("https://leilaoonline.net/lote/detalhe/86051", "379")</f>
      </c>
      <c r="B142" s="4" t="s">
        <f>=HYPERLINK("https://leilaoonline.net/lote/detalhe/86051", " 307200-2 -CATRACA DE CONTROLE ELETRONICA HENRY            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=HYPERLINK("https://leilaoonline.net/lote/detalhe/86030", "380")</f>
      </c>
      <c r="B143" s="4" t="s">
        <f>=HYPERLINK("https://leilaoonline.net/lote/detalhe/86030", " 306044-6 -CATRACA DE CONTROLE ELETRONICA HENRY             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=HYPERLINK("https://leilaoonline.net/lote/detalhe/86032", "381")</f>
      </c>
      <c r="B144" s="4" t="s">
        <f>=HYPERLINK("https://leilaoonline.net/lote/detalhe/86032", " 309653-0 -CATRACA DE CONTROLE ELETRONICA HENRY            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=HYPERLINK("https://leilaoonline.net/lote/detalhe/86191", "382")</f>
      </c>
      <c r="B145" s="4" t="s">
        <f>=HYPERLINK("https://leilaoonline.net/lote/detalhe/86191", " 289315-1 - CATRACA DE CONTROLE HENRY CARD II               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=HYPERLINK("https://leilaoonline.net/lote/detalhe/86209", "383")</f>
      </c>
      <c r="B146" s="4" t="s">
        <f>=HYPERLINK("https://leilaoonline.net/lote/detalhe/86209", " 289327-4- CATRACA DE CONTROLE HENRY CARD II               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=HYPERLINK("https://leilaoonline.net/lote/detalhe/86072", "384")</f>
      </c>
      <c r="B147" s="4" t="s">
        <f>=HYPERLINK("https://leilaoonline.net/lote/detalhe/86072", " 307199-5 -CATRACA DE CONTROLE ELETRONICA HENRY            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=HYPERLINK("https://leilaoonline.net/lote/detalhe/86081", "385")</f>
      </c>
      <c r="B148" s="4" t="s">
        <f>=HYPERLINK("https://leilaoonline.net/lote/detalhe/86081", " 307198-7 -CATRACA DE CONTROLE ELETRONICA HENRY            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=HYPERLINK("https://leilaoonline.net/lote/detalhe/86207", "386")</f>
      </c>
      <c r="B149" s="4" t="s">
        <f>=HYPERLINK("https://leilaoonline.net/lote/detalhe/86207", " 289325-8- CATRACA DE CONTROLE HENRY CARD II               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=HYPERLINK("https://leilaoonline.net/lote/detalhe/86071", "387")</f>
      </c>
      <c r="B150" s="4" t="s">
        <f>=HYPERLINK("https://leilaoonline.net/lote/detalhe/86071", " 307003-4-CATRACA DE CONTROLE ELETRONICA HENRY             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650,00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=HYPERLINK("https://leilaoonline.net/lote/detalhe/86060", "388")</f>
      </c>
      <c r="B151" s="4" t="s">
        <f>=HYPERLINK("https://leilaoonline.net/lote/detalhe/86060", " 307002-6 -CATRACA DE CONTROLE ELETRONICA HENRY            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=HYPERLINK("https://leilaoonline.net/lote/detalhe/86194", "389")</f>
      </c>
      <c r="B152" s="4" t="s">
        <f>=HYPERLINK("https://leilaoonline.net/lote/detalhe/86194", " 289314-2 -CATRACA DE CONTROLE HENRY CARD II                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650,00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=HYPERLINK("https://leilaoonline.net/lote/detalhe/86199", "390")</f>
      </c>
      <c r="B153" s="4" t="s">
        <f>=HYPERLINK("https://leilaoonline.net/lote/detalhe/86199", " 289319-3-CATRACA DE CONTROLE HENRY CARD II               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=HYPERLINK("https://leilaoonline.net/lote/detalhe/86204", "391")</f>
      </c>
      <c r="B154" s="4" t="s">
        <f>=HYPERLINK("https://leilaoonline.net/lote/detalhe/86204", " 289321-5-CATRACA DE CONTROLE HENRY CARD II                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=HYPERLINK("https://leilaoonline.net/lote/detalhe/86170", "392")</f>
      </c>
      <c r="B155" s="4" t="s">
        <f>=HYPERLINK("https://leilaoonline.net/lote/detalhe/86170", " 238226-1 -CATRACA DE CONTROLE HENRY CARD II               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=HYPERLINK("https://leilaoonline.net/lote/detalhe/86033", "393")</f>
      </c>
      <c r="B156" s="4" t="s">
        <f>=HYPERLINK("https://leilaoonline.net/lote/detalhe/86033", " 303302-3 -CATRACA DE CONTROLE ELETRONICA HENRY             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=HYPERLINK("https://leilaoonline.net/lote/detalhe/86203", "394")</f>
      </c>
      <c r="B157" s="4" t="s">
        <f>=HYPERLINK("https://leilaoonline.net/lote/detalhe/86203", " 289324-0-CATRACA DE CONTROLE HENRY CARD II                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=HYPERLINK("https://leilaoonline.net/lote/detalhe/86202", "395")</f>
      </c>
      <c r="B158" s="4" t="s">
        <f>=HYPERLINK("https://leilaoonline.net/lote/detalhe/86202", " 289320-7-CATRACA DE CONTROLE HENRY CARD II                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650,00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=HYPERLINK("https://leilaoonline.net/lote/detalhe/86195", "396")</f>
      </c>
      <c r="B159" s="4" t="s">
        <f>=HYPERLINK("https://leilaoonline.net/lote/detalhe/86195", " 289322-3-CATRACA DE CONTROLE HENRY CARD II                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=HYPERLINK("https://leilaoonline.net/lote/detalhe/86189", "397")</f>
      </c>
      <c r="B160" s="4" t="s">
        <f>=HYPERLINK("https://leilaoonline.net/lote/detalhe/86189", " 289318-5- CATRACA DE CONTROLE HENRY CARD II                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=HYPERLINK("https://leilaoonline.net/lote/detalhe/86185", "398")</f>
      </c>
      <c r="B161" s="4" t="s">
        <f>=HYPERLINK("https://leilaoonline.net/lote/detalhe/86185", " 289317-7 -CATRACA DE CONTROLE HENRY CARD II                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=HYPERLINK("https://leilaoonline.net/lote/detalhe/86206", "399")</f>
      </c>
      <c r="B162" s="4" t="s">
        <f>=HYPERLINK("https://leilaoonline.net/lote/detalhe/86206", " 289323-1-CATRACA DE CONTROLE HENRY CARD II                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=HYPERLINK("https://leilaoonline.net/lote/detalhe/86015", "400")</f>
      </c>
      <c r="B163" s="4" t="s">
        <f>=HYPERLINK("https://leilaoonline.net/lote/detalhe/86015", " 303298-1 -CATRACA DE CONTROLE ELETRONICA HENRY             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=HYPERLINK("https://leilaoonline.net/lote/detalhe/86178", "401")</f>
      </c>
      <c r="B164" s="4" t="s">
        <f>=HYPERLINK("https://leilaoonline.net/lote/detalhe/86178", " 238227-0 -CATRACA DE CONTROLE HENRY CARD II                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=HYPERLINK("https://leilaoonline.net/lote/detalhe/86038", "402")</f>
      </c>
      <c r="B165" s="4" t="s">
        <f>=HYPERLINK("https://leilaoonline.net/lote/detalhe/86038", " 306043-8-CATRACA DE CONTROLE ELETRONICA HENRY             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=HYPERLINK("https://leilaoonline.net/lote/detalhe/86047", "403")</f>
      </c>
      <c r="B166" s="4" t="s">
        <f>=HYPERLINK("https://leilaoonline.net/lote/detalhe/86047", " 303570-1 -CATRACA DE CONTROLE ELETRONICA HENRY             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=HYPERLINK("https://leilaoonline.net/lote/detalhe/86086", "404")</f>
      </c>
      <c r="B167" s="4" t="s">
        <f>=HYPERLINK("https://leilaoonline.net/lote/detalhe/86086", " 300891-6 -CATRACA DE CONTROLE HENRY TIPO PEDESTAL          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=HYPERLINK("https://leilaoonline.net/lote/detalhe/86016", "405")</f>
      </c>
      <c r="B168" s="4" t="s">
        <f>=HYPERLINK("https://leilaoonline.net/lote/detalhe/86016", " 303571-9 -CATRACA DE CONTROLE ELETRONICA HENRY             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=HYPERLINK("https://leilaoonline.net/lote/detalhe/86041", "406")</f>
      </c>
      <c r="B169" s="4" t="s">
        <f>=HYPERLINK("https://leilaoonline.net/lote/detalhe/86041", " 303574-3 -CATRACA DE CONTROLE ELETRONICA HENRY             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=HYPERLINK("https://leilaoonline.net/lote/detalhe/86088", "407")</f>
      </c>
      <c r="B170" s="4" t="s">
        <f>=HYPERLINK("https://leilaoonline.net/lote/detalhe/86088", " 300892-4 -CATRACA DE CONTROLE HENRY TIPO PEDESTAL          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=HYPERLINK("https://leilaoonline.net/lote/detalhe/86049", "408")</f>
      </c>
      <c r="B171" s="4" t="s">
        <f>=HYPERLINK("https://leilaoonline.net/lote/detalhe/86049", " 314612-0 -CATRACA DE CONTROLE ELETRONICA HENRY             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=HYPERLINK("https://leilaoonline.net/lote/detalhe/86043", "409")</f>
      </c>
      <c r="B172" s="4" t="s">
        <f>=HYPERLINK("https://leilaoonline.net/lote/detalhe/86043", " 314611-1 -CATRACA DE CONTROLE ELETRONICA HENRY             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=HYPERLINK("https://leilaoonline.net/lote/detalhe/86085", "410")</f>
      </c>
      <c r="B173" s="4" t="s">
        <f>=HYPERLINK("https://leilaoonline.net/lote/detalhe/86085", " 307012-3 -CATRACA DE CONTROLE ELETRONICA HENRY             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=HYPERLINK("https://leilaoonline.net/lote/detalhe/86069", "411")</f>
      </c>
      <c r="B174" s="4" t="s">
        <f>=HYPERLINK("https://leilaoonline.net/lote/detalhe/86069", " 307013-1 -CATRACA DE CONTROLE ELETRONICA HENRY             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650,00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=HYPERLINK("https://leilaoonline.net/lote/detalhe/86089", "412")</f>
      </c>
      <c r="B175" s="4" t="s">
        <f>=HYPERLINK("https://leilaoonline.net/lote/detalhe/86089", "  300893-2 - CATRACA DE CONTROLE HENRY TIPO PEDESTAL          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650,00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=HYPERLINK("https://leilaoonline.net/lote/detalhe/86021", "413")</f>
      </c>
      <c r="B176" s="4" t="s">
        <f>=HYPERLINK("https://leilaoonline.net/lote/detalhe/86021", " 303575-1 -CATRACA DE CONTROLE ELETRONICA HENRY             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=HYPERLINK("https://leilaoonline.net/lote/detalhe/86090", "414")</f>
      </c>
      <c r="B177" s="4" t="s">
        <f>=HYPERLINK("https://leilaoonline.net/lote/detalhe/86090", " 300894-1- CATRACA DE CONTROLE HENRY TIPO PEDESTAL          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650,00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=HYPERLINK("https://leilaoonline.net/lote/detalhe/86173", "415")</f>
      </c>
      <c r="B178" s="4" t="s">
        <f>=HYPERLINK("https://leilaoonline.net/lote/detalhe/86173", " 240185-1 -CATRACA DE CONTROLE HENRY CARD II                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=HYPERLINK("https://leilaoonline.net/lote/detalhe/86010", "416")</f>
      </c>
      <c r="B179" s="4" t="s">
        <f>=HYPERLINK("https://leilaoonline.net/lote/detalhe/86010", " 244034-2 - CARRO ELETRICO GARDEN GC CARGO                    ")</f>
      </c>
      <c r="C179" s="4" t="inlineStr">
        <is>
          <t>Vendido</t>
        </is>
      </c>
      <c r="D179" s="4" t="inlineStr">
        <is>
          <t>24</t>
        </is>
      </c>
      <c r="E179" s="5" t="inlineStr">
        <is>
          <t>7.750,00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=HYPERLINK("https://leilaoonline.net/lote/detalhe/86023", "417")</f>
      </c>
      <c r="B180" s="4" t="s">
        <f>=HYPERLINK("https://leilaoonline.net/lote/detalhe/86023", " 252175-0 -CARRO ELETRICO GARDEN GC CARGO                    ")</f>
      </c>
      <c r="C180" s="4" t="inlineStr">
        <is>
          <t>Vendido</t>
        </is>
      </c>
      <c r="D180" s="4" t="inlineStr">
        <is>
          <t>23</t>
        </is>
      </c>
      <c r="E180" s="5" t="inlineStr">
        <is>
          <t>7.600,00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=HYPERLINK("https://leilaoonline.net/lote/detalhe/86052", "418")</f>
      </c>
      <c r="B181" s="4" t="s">
        <f>=HYPERLINK("https://leilaoonline.net/lote/detalhe/86052", " 244035-1- CARRO ELETRICO GARDEN GC CARGO                    ")</f>
      </c>
      <c r="C181" s="4" t="inlineStr">
        <is>
          <t>Vendido</t>
        </is>
      </c>
      <c r="D181" s="4" t="inlineStr">
        <is>
          <t>20</t>
        </is>
      </c>
      <c r="E181" s="5" t="inlineStr">
        <is>
          <t>6.850,00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=HYPERLINK("https://leilaoonline.net/lote/detalhe/86011", "419")</f>
      </c>
      <c r="B182" s="4" t="s">
        <f>=HYPERLINK("https://leilaoonline.net/lote/detalhe/86011", " 252176-8 -CARRO ELETRICO GARDEN GC CARGO                    ")</f>
      </c>
      <c r="C182" s="4" t="inlineStr">
        <is>
          <t>Não vendido</t>
        </is>
      </c>
      <c r="D182" s="4" t="inlineStr">
        <is>
          <t>23</t>
        </is>
      </c>
      <c r="E182" s="5" t="inlineStr">
        <is>
          <t>7.600,00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=HYPERLINK("https://leilaoonline.net/lote/detalhe/86018", "420")</f>
      </c>
      <c r="B183" s="4" t="s">
        <f>=HYPERLINK("https://leilaoonline.net/lote/detalhe/86018", " 252177-6 -CARRO ELETRICO GARDEN GC CARGO                    ")</f>
      </c>
      <c r="C183" s="4" t="inlineStr">
        <is>
          <t>Não vendido</t>
        </is>
      </c>
      <c r="D183" s="4" t="inlineStr">
        <is>
          <t>15</t>
        </is>
      </c>
      <c r="E183" s="5" t="inlineStr">
        <is>
          <t>6.100,00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=HYPERLINK("https://leilaoonline.net/lote/detalhe/86172", "421")</f>
      </c>
      <c r="B184" s="4" t="s">
        <f>=HYPERLINK("https://leilaoonline.net/lote/detalhe/86172", " 240184-3 -CATRACA DE CONTROLE HENRY CARD II                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650,00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=HYPERLINK("https://leilaoonline.net/lote/detalhe/86101", "422")</f>
      </c>
      <c r="B185" s="4" t="s">
        <f>=HYPERLINK("https://leilaoonline.net/lote/detalhe/86101", " 233949-8 -CATRACA DE CONTROLE HENRY CARD II                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=HYPERLINK("https://leilaoonline.net/lote/detalhe/86684", "423")</f>
      </c>
      <c r="B186" s="4" t="s">
        <f>=HYPERLINK("https://leilaoonline.net/lote/detalhe/86684", "SONOFLETOR EVIDE MODELO C8.2 - CONFIRA AS ESPECIFICAÇÕES")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=HYPERLINK("https://leilaoonline.net/lote/detalhe/86174", "424")</f>
      </c>
      <c r="B187" s="4" t="s">
        <f>=HYPERLINK("https://leilaoonline.net/lote/detalhe/86174", " 239082-5 -CATRACA DE CONTROLE HENRY CARD II                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650,00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=HYPERLINK("https://leilaoonline.net/lote/detalhe/86168", "425")</f>
      </c>
      <c r="B188" s="4" t="s">
        <f>=HYPERLINK("https://leilaoonline.net/lote/detalhe/86168", " 233952-8 -CATRACA DE CONTROLE HENRY CARD II                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650,00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=HYPERLINK("https://leilaoonline.net/lote/detalhe/86013", "426")</f>
      </c>
      <c r="B189" s="4" t="s">
        <f>=HYPERLINK("https://leilaoonline.net/lote/detalhe/86013", " 255605-7 -CATRACA CONTROLE LUMEN CADEIRANTE CARD2          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430,00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=HYPERLINK("https://leilaoonline.net/lote/detalhe/86091", "427")</f>
      </c>
      <c r="B190" s="4" t="s">
        <f>=HYPERLINK("https://leilaoonline.net/lote/detalhe/86091", " 195553-5- CATRACA DE CONTROLE TELEMATICA 300               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=HYPERLINK("https://leilaoonline.net/lote/detalhe/86014", "428")</f>
      </c>
      <c r="B191" s="4" t="s">
        <f>=HYPERLINK("https://leilaoonline.net/lote/detalhe/86014", " 208686-7-CATRACA BIDIRECIONAL TELEMATICA PD300            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230,00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=HYPERLINK("https://leilaoonline.net/lote/detalhe/86095", "429")</f>
      </c>
      <c r="B192" s="4" t="s">
        <f>=HYPERLINK("https://leilaoonline.net/lote/detalhe/86095", " 195552-7- CATRACA DE CONTROLE TELEMATICA 300               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=HYPERLINK("https://leilaoonline.net/lote/detalhe/86019", "430")</f>
      </c>
      <c r="B193" s="4" t="s">
        <f>=HYPERLINK("https://leilaoonline.net/lote/detalhe/86019", " 208685-9 -CATRACA BIDIRECIONAL TELEMATICA PD300            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230,00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=HYPERLINK("https://leilaoonline.net/lote/detalhe/86098", "431")</f>
      </c>
      <c r="B194" s="4" t="s">
        <f>=HYPERLINK("https://leilaoonline.net/lote/detalhe/86098", " 195554-3- CATRACA DE CONTROLE TELEMATICA 300               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=HYPERLINK("https://leilaoonline.net/lote/detalhe/86012", "432")</f>
      </c>
      <c r="B195" s="4" t="s">
        <f>=HYPERLINK("https://leilaoonline.net/lote/detalhe/86012", " 208684-1 -CATRACA BIDIRECIONAL TELEMATICA PD300            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230,00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=HYPERLINK("https://leilaoonline.net/lote/detalhe/86092", "433")</f>
      </c>
      <c r="B196" s="4" t="s">
        <f>=HYPERLINK("https://leilaoonline.net/lote/detalhe/86092", " 195555-1-CATRACA DE CONTROLE TELEMATICA 300               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=HYPERLINK("https://leilaoonline.net/lote/detalhe/86027", "434")</f>
      </c>
      <c r="B197" s="4" t="s">
        <f>=HYPERLINK("https://leilaoonline.net/lote/detalhe/86027", " 305464-1 -CATRACA DE CONTROLE ELETRONICA HENRY             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650,00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=HYPERLINK("https://leilaoonline.net/lote/detalhe/86807", "437")</f>
      </c>
      <c r="B198" s="4" t="s">
        <f>=HYPERLINK("https://leilaoonline.net/lote/detalhe/86807", "CATRACA DE CONTROLE ELETRONICA HENRY 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650,00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=HYPERLINK("https://leilaoonline.net/lote/detalhe/86400", "13032")</f>
      </c>
      <c r="B199" s="4" t="s">
        <f>=HYPERLINK("https://leilaoonline.net/lote/detalhe/86400", "TRITURADOR DE RESIDUOS CLEANY F08/085, FCBM 281961-9           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700,00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=HYPERLINK("https://leilaoonline.net/lote/detalhe/86136", "17101")</f>
      </c>
      <c r="B200" s="4" t="s">
        <f>=HYPERLINK("https://leilaoonline.net/lote/detalhe/86136", " 273920-8-ESTEIRA ERGOMETRICA RIGHETTO R3500E               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3.000,00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=HYPERLINK("https://leilaoonline.net/lote/detalhe/86112", "17115")</f>
      </c>
      <c r="B201" s="4" t="s">
        <f>=HYPERLINK("https://leilaoonline.net/lote/detalhe/86112", " 273915-1 -ESTEIRA ERGOMETRICA RIGHETTO R3500E              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=HYPERLINK("https://leilaoonline.net/lote/detalhe/86130", "17116")</f>
      </c>
      <c r="B202" s="4" t="s">
        <f>=HYPERLINK("https://leilaoonline.net/lote/detalhe/86130", " 273317-0- ESTEIRA ERGOMETRICA RIGHETTO R3500E               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3.000,00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=HYPERLINK("https://leilaoonline.net/lote/detalhe/86151", "17117")</f>
      </c>
      <c r="B203" s="4" t="s">
        <f>=HYPERLINK("https://leilaoonline.net/lote/detalhe/86151", " 277600-6-ESTEIRA ERGOMETRICA RIGHETTO R3500E              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=HYPERLINK("https://leilaoonline.net/lote/detalhe/86115", "17119")</f>
      </c>
      <c r="B204" s="4" t="s">
        <f>=HYPERLINK("https://leilaoonline.net/lote/detalhe/86115", " 277598-1- ESTEIRA ERGOMETRICA RIGHETTO R3500E               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3.000,00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=HYPERLINK("https://leilaoonline.net/lote/detalhe/86140", "17120")</f>
      </c>
      <c r="B205" s="4" t="s">
        <f>=HYPERLINK("https://leilaoonline.net/lote/detalhe/86140", " 273312-9 -ESTEIRA ERGOMETRICA RIGHETTO R3500E               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3.000,00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=HYPERLINK("https://leilaoonline.net/lote/detalhe/86108", "17140")</f>
      </c>
      <c r="B206" s="4" t="s">
        <f>=HYPERLINK("https://leilaoonline.net/lote/detalhe/86108", " 273318-8- ESTEIRA ERGOMETRICA RIGHETTO R3500E               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3.000,00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=HYPERLINK("https://leilaoonline.net/lote/detalhe/86133", "17141")</f>
      </c>
      <c r="B207" s="4" t="s">
        <f>=HYPERLINK("https://leilaoonline.net/lote/detalhe/86133", " 273919-4 -ESTEIRA ERGOMETRICA RIGHETTO R3500E              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=HYPERLINK("https://leilaoonline.net/lote/detalhe/86401", "19056")</f>
      </c>
      <c r="B208" s="4" t="s">
        <f>=HYPERLINK("https://leilaoonline.net/lote/detalhe/86401", "  280862-5 TRITURADOR DE RESIDUOS CLEANY F08/085       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400,00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=HYPERLINK("https://leilaoonline.net/lote/detalhe/86129", "20412")</f>
      </c>
      <c r="B209" s="4" t="s">
        <f>=HYPERLINK("https://leilaoonline.net/lote/detalhe/86129", " 273918-6-ESTEIRA ERGOMETRICA RIGHETTO R3500E               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3.000,00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=HYPERLINK("https://leilaoonline.net/lote/detalhe/86103", "20413")</f>
      </c>
      <c r="B210" s="4" t="s">
        <f>=HYPERLINK("https://leilaoonline.net/lote/detalhe/86103", " 273311-1- ESTEIRA ERGOMETRICA RIGHETTO R3500E               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3.000,00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=HYPERLINK("https://leilaoonline.net/lote/detalhe/86046", "20414")</f>
      </c>
      <c r="B211" s="4" t="s">
        <f>=HYPERLINK("https://leilaoonline.net/lote/detalhe/86046", " 306045-4 -CATRACA DE CONTROLE ELETRONICA HENRY             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650,00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=HYPERLINK("https://leilaoonline.net/lote/detalhe/86084", "20415")</f>
      </c>
      <c r="B212" s="4" t="s">
        <f>=HYPERLINK("https://leilaoonline.net/lote/detalhe/86084", " 307017-4 -CATRACA DE CONTROLE ELETRONICA HENRY             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650,00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=HYPERLINK("https://leilaoonline.net/lote/detalhe/86042", "20416")</f>
      </c>
      <c r="B213" s="4" t="s">
        <f>=HYPERLINK("https://leilaoonline.net/lote/detalhe/86042", " 309655-6 -CATRACA DE CONTROLE ELETRONICA HENRY             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650,00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=HYPERLINK("https://leilaoonline.net/lote/detalhe/86048", "20417")</f>
      </c>
      <c r="B214" s="4" t="s">
        <f>=HYPERLINK("https://leilaoonline.net/lote/detalhe/86048", " 309652-1- CATRACA DE CONTROLE ELETRONICA HENRY             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650,00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=HYPERLINK("https://leilaoonline.net/lote/detalhe/86045", "20418")</f>
      </c>
      <c r="B215" s="4" t="s">
        <f>=HYPERLINK("https://leilaoonline.net/lote/detalhe/86045", " 307016-6-CATRACA DE CONTROLE ELETRONICA HENRY             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650,00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=HYPERLINK("https://leilaoonline.net/lote/detalhe/86044", "20419")</f>
      </c>
      <c r="B216" s="4" t="s">
        <f>=HYPERLINK("https://leilaoonline.net/lote/detalhe/86044", " 305466-7-CATRACA DE CONTROLE ELETRONICA HENRY             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650,00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=HYPERLINK("https://leilaoonline.net/lote/detalhe/86074", "20420")</f>
      </c>
      <c r="B217" s="4" t="s">
        <f>=HYPERLINK("https://leilaoonline.net/lote/detalhe/86074", " 307015-8 -CATRACA DE CONTROLE ELETRONICA HENRY             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650,00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=HYPERLINK("https://leilaoonline.net/lote/detalhe/86175", "20421")</f>
      </c>
      <c r="B218" s="4" t="s">
        <f>=HYPERLINK("https://leilaoonline.net/lote/detalhe/86175", " 242365-1 -CATRACA DE CONTROLE HENRY CARD II                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650,00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=HYPERLINK("https://leilaoonline.net/lote/detalhe/86179", "20422")</f>
      </c>
      <c r="B219" s="4" t="s">
        <f>=HYPERLINK("https://leilaoonline.net/lote/detalhe/86179", " 242364-2 -CATRACA DE CONTROLE HENRY CARD II                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650,00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=HYPERLINK("https://leilaoonline.net/lote/detalhe/86197", "20423")</f>
      </c>
      <c r="B220" s="4" t="s">
        <f>=HYPERLINK("https://leilaoonline.net/lote/detalhe/86197", " 300425-2- CATRACA DE CONTROLE HENRY TIPO PEDESTAL          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650,00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=HYPERLINK("https://leilaoonline.net/lote/detalhe/86036", "20424")</f>
      </c>
      <c r="B221" s="4" t="s">
        <f>=HYPERLINK("https://leilaoonline.net/lote/detalhe/86036", " 314620-1 -CATRACA DE CONTROLE ELETRONICA HENRY             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650,00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=HYPERLINK("https://leilaoonline.net/lote/detalhe/86077", "20425")</f>
      </c>
      <c r="B222" s="4" t="s">
        <f>=HYPERLINK("https://leilaoonline.net/lote/detalhe/86077", " 314622-7 -CATRACA DE CONTROLE ELETRONICA HENRY             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650,00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=HYPERLINK("https://leilaoonline.net/lote/detalhe/86161", "20426")</f>
      </c>
      <c r="B223" s="4" t="s">
        <f>=HYPERLINK("https://leilaoonline.net/lote/detalhe/86161", " 277491-7- ESTEIRA ERGOMETRICA RIGHETTO R3500E               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3.000,00</t>
        </is>
      </c>
      <c r="F22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2026-06-15T00:27:02.00Z</dcterms:created>
  <dc:creator>Tellks Tecnologia</dc:creator>
  <cp:revision>0</cp:revision>
</cp:coreProperties>
</file>