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=HYPERLINK("https://leilaoonline.net/lote/detalhe/79247", "001")</f>
      </c>
      <c r="B11" s="4" t="s">
        <f>=HYPERLINK("https://leilaoonline.net/lote/detalhe/79247",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=HYPERLINK("https://leilaoonline.net/lote/detalhe/79252", "002")</f>
      </c>
      <c r="B12" s="4" t="s">
        <f>=HYPERLINK("https://leilaoonline.net/lote/detalhe/79252",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=HYPERLINK("https://leilaoonline.net/lote/detalhe/79251", "004")</f>
      </c>
      <c r="B13" s="4" t="s">
        <f>=HYPERLINK("https://leilaoonline.net/lote/detalhe/79251", " LOTE DE CONTAINERS DE INÓX COM GÁS SF6")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=HYPERLINK("https://leilaoonline.net/lote/detalhe/79250", "007")</f>
      </c>
      <c r="B14" s="4" t="s">
        <f>=HYPERLINK("https://leilaoonline.net/lote/detalhe/79250", " CARRETINHA S/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=HYPERLINK("https://leilaoonline.net/lote/detalhe/79253", "008")</f>
      </c>
      <c r="B15" s="4" t="s">
        <f>=HYPERLINK("https://leilaoonline.net/lote/detalhe/79253", " PONTEADEIRA ULTRASOLDA")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=HYPERLINK("https://leilaoonline.net/lote/detalhe/79248", "009")</f>
      </c>
      <c r="B16" s="4" t="s">
        <f>=HYPERLINK("https://leilaoonline.net/lote/detalhe/79248", " PONTEADEIRA IEG")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=HYPERLINK("https://leilaoonline.net/lote/detalhe/80478", "010")</f>
      </c>
      <c r="B17" s="4" t="s">
        <f>=HYPERLINK("https://leilaoonline.net/lote/detalhe/80478", " BALANÇA MANUAL 500KG")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=HYPERLINK("https://leilaoonline.net/lote/detalhe/79255", "012")</f>
      </c>
      <c r="B18" s="4" t="s">
        <f>=HYPERLINK("https://leilaoonline.net/lote/detalhe/79255",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=HYPERLINK("https://leilaoonline.net/lote/detalhe/79257", "013")</f>
      </c>
      <c r="B19" s="4" t="s">
        <f>=HYPERLINK("https://leilaoonline.net/lote/detalhe/79257", " MÁQUINA DE SOLDA MIG BAMBOZZI")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=HYPERLINK("https://leilaoonline.net/lote/detalhe/79254", "014")</f>
      </c>
      <c r="B20" s="4" t="s">
        <f>=HYPERLINK("https://leilaoonline.net/lote/detalhe/79254",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=HYPERLINK("https://leilaoonline.net/lote/detalhe/79358", "016")</f>
      </c>
      <c r="B21" s="4" t="s">
        <f>=HYPERLINK("https://leilaoonline.net/lote/detalhe/79358", "LOTE COM 74 CONES BARRIS")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=HYPERLINK("https://leilaoonline.net/lote/detalhe/79266", "020")</f>
      </c>
      <c r="B22" s="4" t="s">
        <f>=HYPERLINK("https://leilaoonline.net/lote/detalhe/79266", " SECADOR DE AR COMPRIMIDO NORGREN")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=HYPERLINK("https://leilaoonline.net/lote/detalhe/79267", "023")</f>
      </c>
      <c r="B23" s="4" t="s">
        <f>=HYPERLINK("https://leilaoonline.net/lote/detalhe/79267", " PENEIRA VIBRATÓRIA VIEIRA")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=HYPERLINK("https://leilaoonline.net/lote/detalhe/79268", "024")</f>
      </c>
      <c r="B24" s="4" t="s">
        <f>=HYPERLINK("https://leilaoonline.net/lote/detalhe/79268", " SECADOR DE AR COMPRIMIDO NORGREN")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=HYPERLINK("https://leilaoonline.net/lote/detalhe/80480", "025")</f>
      </c>
      <c r="B25" s="4" t="s">
        <f>=HYPERLINK("https://leilaoonline.net/lote/detalhe/80480", " PALETEIRA MONTA CARGA HIDRÁULICA À BATERIA (NÃO ACOMPANHA BATERIA)")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=HYPERLINK("https://leilaoonline.net/lote/detalhe/79259", "028")</f>
      </c>
      <c r="B26" s="4" t="s">
        <f>=HYPERLINK("https://leilaoonline.net/lote/detalhe/79259", " TANQUE DE INÓX")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=HYPERLINK("https://leilaoonline.net/lote/detalhe/79260", "030")</f>
      </c>
      <c r="B27" s="4" t="s">
        <f>=HYPERLINK("https://leilaoonline.net/lote/detalhe/79260", " PAINEL RETIFICADOR/CARREGADOR DE BATERIA MICROPROCESSADO MARCA ADELCO")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=HYPERLINK("https://leilaoonline.net/lote/detalhe/79263", "031")</f>
      </c>
      <c r="B28" s="4" t="s">
        <f>=HYPERLINK("https://leilaoonline.net/lote/detalhe/79263", " BATERIA 48V PARA EMPILHADEIRA ELÉTRICA")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4.850,00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=HYPERLINK("https://leilaoonline.net/lote/detalhe/79261", "035")</f>
      </c>
      <c r="B29" s="4" t="s">
        <f>=HYPERLINK("https://leilaoonline.net/lote/detalhe/79261", " BATERIA 24V PARA EMPILHADEIRA ELÉTRICA (1 UNIDADE) lote atualizado")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=HYPERLINK("https://leilaoonline.net/lote/detalhe/79264", "036")</f>
      </c>
      <c r="B30" s="4" t="s">
        <f>=HYPERLINK("https://leilaoonline.net/lote/detalhe/79264", " CABOS DE DADOS SEM USO (12 ROLOS) C/305M CADA")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=HYPERLINK("https://leilaoonline.net/lote/detalhe/79262", "037")</f>
      </c>
      <c r="B31" s="4" t="s">
        <f>=HYPERLINK("https://leilaoonline.net/lote/detalhe/79262", " CABINE DE PINTURA COM CORTINA D'ÁGUA")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=HYPERLINK("https://leilaoonline.net/lote/detalhe/79273", "038")</f>
      </c>
      <c r="B32" s="4" t="s">
        <f>=HYPERLINK("https://leilaoonline.net/lote/detalhe/79273", " SERRA DE FITA VERTICAL PARA MADEIRA")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=HYPERLINK("https://leilaoonline.net/lote/detalhe/79270", "040")</f>
      </c>
      <c r="B33" s="4" t="s">
        <f>=HYPERLINK("https://leilaoonline.net/lote/detalhe/79270", " MÁQUINA DE LAVAR CAIXAS EM AÇO INÓX EUROJIM")</f>
      </c>
      <c r="C33" s="4" t="inlineStr">
        <is>
          <t>Vendido</t>
        </is>
      </c>
      <c r="D33" s="4" t="inlineStr">
        <is>
          <t>12</t>
        </is>
      </c>
      <c r="E33" s="5" t="inlineStr">
        <is>
          <t>3.950,00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=HYPERLINK("https://leilaoonline.net/lote/detalhe/79274", "041")</f>
      </c>
      <c r="B34" s="4" t="s">
        <f>=HYPERLINK("https://leilaoonline.net/lote/detalhe/79274", " LOTE COM 6 CAIXAS TÉRMICAS PARA MARMITA E TAMPAS EXTRAS")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=HYPERLINK("https://leilaoonline.net/lote/detalhe/79272", "042")</f>
      </c>
      <c r="B35" s="4" t="s">
        <f>=HYPERLINK("https://leilaoonline.net/lote/detalhe/79272", " JATO DE GRANALHA WHEELABRATOR COM 2 PORTAS PARA NÃO PARAR A PRODUÇÃO")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=HYPERLINK("https://leilaoonline.net/lote/detalhe/79276", "045")</f>
      </c>
      <c r="B36" s="4" t="s">
        <f>=HYPERLINK("https://leilaoonline.net/lote/detalhe/79276", " EQUIPAMENTO DESBOBINADOR PNEUMÁTICO C/ REGISTRO DE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=HYPERLINK("https://leilaoonline.net/lote/detalhe/79275", "046")</f>
      </c>
      <c r="B37" s="4" t="s">
        <f>=HYPERLINK("https://leilaoonline.net/lote/detalhe/79275", " EQUIPAMENTO BOBINADOR/DESBOBINADOR/PUXADOR")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=HYPERLINK("https://leilaoonline.net/lote/detalhe/79271", "048")</f>
      </c>
      <c r="B38" s="4" t="s">
        <f>=HYPERLINK("https://leilaoonline.net/lote/detalhe/79271", " PAINEL COM INVERSORES DE FREQUÊNCIA")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=HYPERLINK("https://leilaoonline.net/lote/detalhe/79280", "050")</f>
      </c>
      <c r="B39" s="4" t="s">
        <f>=HYPERLINK("https://leilaoonline.net/lote/detalhe/79280", "FURAKAWA RACK ABERTO ENTERPRISE 45U")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=HYPERLINK("https://leilaoonline.net/lote/detalhe/79281", "055")</f>
      </c>
      <c r="B40" s="4" t="s">
        <f>=HYPERLINK("https://leilaoonline.net/lote/detalhe/79281", "2 PIAS COM CUBA; COMPRIMENTO 0,90; LARGURA 0,52; ALTURA 0,12")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=HYPERLINK("https://leilaoonline.net/lote/detalhe/79359", "056")</f>
      </c>
      <c r="B41" s="4" t="s">
        <f>=HYPERLINK("https://leilaoonline.net/lote/detalhe/79359", "LAVADORA KARCHER HDS 800")</f>
      </c>
      <c r="C41" s="4" t="inlineStr">
        <is>
          <t>Vendido</t>
        </is>
      </c>
      <c r="D41" s="4" t="inlineStr">
        <is>
          <t>19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=HYPERLINK("https://leilaoonline.net/lote/detalhe/79360", "057")</f>
      </c>
      <c r="B42" s="4" t="s">
        <f>=HYPERLINK("https://leilaoonline.net/lote/detalhe/79360", "MOTOR ELÉTRICO WAQ DE 75HP; 100CV RPM 3560RPM VOLT 440")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=HYPERLINK("https://leilaoonline.net/lote/detalhe/79361", "058")</f>
      </c>
      <c r="B43" s="4" t="s">
        <f>=HYPERLINK("https://leilaoonline.net/lote/detalhe/79361", "MOTOR ELÉTRICO WAQ DE 75HP; 100CV RPM 3560RPM VOLT 440")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=HYPERLINK("https://leilaoonline.net/lote/detalhe/79362", "059")</f>
      </c>
      <c r="B44" s="4" t="s">
        <f>=HYPERLINK("https://leilaoonline.net/lote/detalhe/79362", "MOTOR ELÉTRICO WAQ DE 75HP; 100CV RPM 3560RPM VOLT 440")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=HYPERLINK("https://leilaoonline.net/lote/detalhe/79363", "060")</f>
      </c>
      <c r="B45" s="4" t="s">
        <f>=HYPERLINK("https://leilaoonline.net/lote/detalhe/79363", "MOTOR ELÉTRICO WAQ DE 100HP; 150CV RPM 1785RPM VOLT 220 380 440")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7.450,00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=HYPERLINK("https://leilaoonline.net/lote/detalhe/79364", "061")</f>
      </c>
      <c r="B46" s="4" t="s">
        <f>=HYPERLINK("https://leilaoonline.net/lote/detalhe/79364", "MOTOR ELÉTRICO WAQ DE 37HP; 50CV RPM 3550RPM VOLT 220 380 440")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=HYPERLINK("https://leilaoonline.net/lote/detalhe/79365", "062")</f>
      </c>
      <c r="B47" s="4" t="s">
        <f>=HYPERLINK("https://leilaoonline.net/lote/detalhe/79365", "MOTOR ELÉTRICO DE 25HP; RPM 3540RPM VOLT 220 380 440")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=HYPERLINK("https://leilaoonline.net/lote/detalhe/79366", "063")</f>
      </c>
      <c r="B48" s="4" t="s">
        <f>=HYPERLINK("https://leilaoonline.net/lote/detalhe/79366", "MOTOR ELÉTRICO DE 25HP0 RPM 3540RPM VOLT 220 380 440; COM BOMBA DARKA A3E15")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=HYPERLINK("https://leilaoonline.net/lote/detalhe/79367", "064")</f>
      </c>
      <c r="B49" s="4" t="s">
        <f>=HYPERLINK("https://leilaoonline.net/lote/detalhe/79367", "MOTOR ELÉTRICO HV33G15 30HP 40CV RPM; 3550RPM VOLT 220 380 440 COM BOMBA DARKA")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=HYPERLINK("https://leilaoonline.net/lote/detalhe/79368", "065")</f>
      </c>
      <c r="B50" s="4" t="s">
        <f>=HYPERLINK("https://leilaoonline.net/lote/detalhe/79368", "MOTOR ELÉTRICO HV33G15 30HP 40CV RPM; 3550RPM VOLT 220 380 440 COM BOMBA DARKA")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=HYPERLINK("https://leilaoonline.net/lote/detalhe/79323", "101")</f>
      </c>
      <c r="B51" s="4" t="s">
        <f>=HYPERLINK("https://leilaoonline.net/lote/detalhe/79323", "BATERIA TRACIONÁRIA MOURA EMPILHADEIRA ELÉTRICA 48V - SEM USO")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=HYPERLINK("https://leilaoonline.net/lote/detalhe/79324", "104")</f>
      </c>
      <c r="B52" s="4" t="s">
        <f>=HYPERLINK("https://leilaoonline.net/lote/detalhe/79324", "TORNO MECÂNICO COLCHESTER TRIUMPH 2000 - CÓD. 775")</f>
      </c>
      <c r="C52" s="4" t="inlineStr">
        <is>
          <t>Vendido</t>
        </is>
      </c>
      <c r="D52" s="4" t="inlineStr">
        <is>
          <t>13</t>
        </is>
      </c>
      <c r="E52" s="5" t="inlineStr">
        <is>
          <t>9.650,00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=HYPERLINK("https://leilaoonline.net/lote/detalhe/79325", "107")</f>
      </c>
      <c r="B53" s="4" t="s">
        <f>=HYPERLINK("https://leilaoonline.net/lote/detalhe/79325", "TORNO MECÂNICO NARDINI 2000 X 450MM")</f>
      </c>
      <c r="C53" s="4" t="inlineStr">
        <is>
          <t>Vendido</t>
        </is>
      </c>
      <c r="D53" s="4" t="inlineStr">
        <is>
          <t>13</t>
        </is>
      </c>
      <c r="E53" s="5" t="inlineStr">
        <is>
          <t>7.000,00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=HYPERLINK("https://leilaoonline.net/lote/detalhe/79326", "108")</f>
      </c>
      <c r="B54" s="4" t="s">
        <f>=HYPERLINK("https://leilaoonline.net/lote/detalhe/79326",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=HYPERLINK("https://leilaoonline.net/lote/detalhe/79327", "109")</f>
      </c>
      <c r="B55" s="4" t="s">
        <f>=HYPERLINK("https://leilaoonline.net/lote/detalhe/79327", "ARQUIVO DESLIZANTE ACECO MEDIDAS A=2,20 x L=3,20 x C=4,77CM 10 FACES - DESMONTADA")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=HYPERLINK("https://leilaoonline.net/lote/detalhe/79328", "110")</f>
      </c>
      <c r="B56" s="4" t="s">
        <f>=HYPERLINK("https://leilaoonline.net/lote/detalhe/79328", "LOTE COM 8 PRATELEIRAS BANDEJA 30X90CM")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=HYPERLINK("https://leilaoonline.net/lote/detalhe/79329", "113")</f>
      </c>
      <c r="B57" s="4" t="s">
        <f>=HYPERLINK("https://leilaoonline.net/lote/detalhe/79329", "LOTE COM APROXIMADAMENTE 1800KG DE PISO PARA MEZANINO -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4,50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=HYPERLINK("https://leilaoonline.net/lote/detalhe/79330", "114")</f>
      </c>
      <c r="B58" s="4" t="s">
        <f>=HYPERLINK("https://leilaoonline.net/lote/detalhe/79330", "COMPRESSOR PARAFUSO CHICAGO PNEUMATIC 40CV")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5.750,00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=HYPERLINK("https://leilaoonline.net/lote/detalhe/80481", "115")</f>
      </c>
      <c r="B59" s="4" t="s">
        <f>=HYPERLINK("https://leilaoonline.net/lote/detalhe/80481", "PRENSA ENFARDADEIRA")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=HYPERLINK("https://leilaoonline.net/lote/detalhe/80482", "117")</f>
      </c>
      <c r="B60" s="4" t="s">
        <f>=HYPERLINK("https://leilaoonline.net/lote/detalhe/80482", "PRENSA ENFARDADEIRA")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=HYPERLINK("https://leilaoonline.net/lote/detalhe/79331", "120")</f>
      </c>
      <c r="B61" s="4" t="s">
        <f>=HYPERLINK("https://leilaoonline.net/lote/detalhe/79331", "PLAINA LIMADORA 450MM")</f>
      </c>
      <c r="C61" s="4" t="inlineStr">
        <is>
          <t>Vendido</t>
        </is>
      </c>
      <c r="D61" s="4" t="inlineStr">
        <is>
          <t>9</t>
        </is>
      </c>
      <c r="E61" s="5" t="inlineStr">
        <is>
          <t>3.000,00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=HYPERLINK("https://leilaoonline.net/lote/detalhe/79332", "121")</f>
      </c>
      <c r="B62" s="4" t="s">
        <f>=HYPERLINK("https://leilaoonline.net/lote/detalhe/79332", "LAMINADOR ELÉTRICO PARA OURIVES MARCA FEROLLA")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=HYPERLINK("https://leilaoonline.net/lote/detalhe/79333", "122")</f>
      </c>
      <c r="B63" s="4" t="s">
        <f>=HYPERLINK("https://leilaoonline.net/lote/detalhe/79333", "RADIADOR LIEBHERR")</f>
      </c>
      <c r="C63" s="4" t="inlineStr">
        <is>
          <t>Vendido</t>
        </is>
      </c>
      <c r="D63" s="4" t="inlineStr">
        <is>
          <t>19</t>
        </is>
      </c>
      <c r="E63" s="5" t="inlineStr">
        <is>
          <t>11.000,00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=HYPERLINK("https://leilaoonline.net/lote/detalhe/79334", "123")</f>
      </c>
      <c r="B64" s="4" t="s">
        <f>=HYPERLINK("https://leilaoonline.net/lote/detalhe/79334", "COMPRESSOR DENTAL AIR ZAP MOD. DA 1100")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=HYPERLINK("https://leilaoonline.net/lote/detalhe/79335", "124")</f>
      </c>
      <c r="B65" s="4" t="s">
        <f>=HYPERLINK("https://leilaoonline.net/lote/detalhe/79335", "COMPRESSOR DENTAL AIR ZAP MOD. DA 1100")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=HYPERLINK("https://leilaoonline.net/lote/detalhe/79336", "125")</f>
      </c>
      <c r="B66" s="4" t="s">
        <f>=HYPERLINK("https://leilaoonline.net/lote/detalhe/79336", "COMPRESSOR DENTAL AIR ZAP MOD. DA 1100")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=HYPERLINK("https://leilaoonline.net/lote/detalhe/79337", "128")</f>
      </c>
      <c r="B67" s="4" t="s">
        <f>=HYPERLINK("https://leilaoonline.net/lote/detalhe/79337", "BALANCIM HIDRÁULICO POPPI")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=HYPERLINK("https://leilaoonline.net/lote/detalhe/79338", "130")</f>
      </c>
      <c r="B68" s="4" t="s">
        <f>=HYPERLINK("https://leilaoonline.net/lote/detalhe/79338", "PLATAFORMA ELEVATÓRIA PARA CAMINHÃO BÁU")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=HYPERLINK("https://leilaoonline.net/lote/detalhe/79341", "138")</f>
      </c>
      <c r="B69" s="4" t="s">
        <f>=HYPERLINK("https://leilaoonline.net/lote/detalhe/79341", "TORRE DE EMPILHADEIRA")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=HYPERLINK("https://leilaoonline.net/lote/detalhe/79342", "140")</f>
      </c>
      <c r="B70" s="4" t="s">
        <f>=HYPERLINK("https://leilaoonline.net/lote/detalhe/79342", "CARRINHO ABERTO PORTA FERRAMENTAS")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=HYPERLINK("https://leilaoonline.net/lote/detalhe/79343", "147")</f>
      </c>
      <c r="B71" s="4" t="s">
        <f>=HYPERLINK("https://leilaoonline.net/lote/detalhe/79343", "CARREGADOR DE BATERIA DE EMPILHADEIRA 80V/50A")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=HYPERLINK("https://leilaoonline.net/lote/detalhe/79344", "148")</f>
      </c>
      <c r="B72" s="4" t="s">
        <f>=HYPERLINK("https://leilaoonline.net/lote/detalhe/79344", "PENEIRA VIBRATÓRIA VIEIRA")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=HYPERLINK("https://leilaoonline.net/lote/detalhe/79345", "154")</f>
      </c>
      <c r="B73" s="4" t="s">
        <f>=HYPERLINK("https://leilaoonline.net/lote/detalhe/79345", "FORNO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=HYPERLINK("https://leilaoonline.net/lote/detalhe/79346", "155")</f>
      </c>
      <c r="B74" s="4" t="s">
        <f>=HYPERLINK("https://leilaoonline.net/lote/detalhe/79346", "BOMBA ÁGUA QUENTE KARCHER HD-800")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=HYPERLINK("https://leilaoonline.net/lote/detalhe/79347", "156")</f>
      </c>
      <c r="B75" s="4" t="s">
        <f>=HYPERLINK("https://leilaoonline.net/lote/detalhe/79347", "MISTURADOR ALIMENTÍCIO EM AÇO INÓX  FERMENTO")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=HYPERLINK("https://leilaoonline.net/lote/detalhe/79348", "157")</f>
      </c>
      <c r="B76" s="4" t="s">
        <f>=HYPERLINK("https://leilaoonline.net/lote/detalhe/79348", "GRUPO GERADOR DE ENERGIA 1000KVA PALMERO")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15.150,00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=HYPERLINK("https://leilaoonline.net/lote/detalhe/79349", "158")</f>
      </c>
      <c r="B77" s="4" t="s">
        <f>=HYPERLINK("https://leilaoonline.net/lote/detalhe/79349", "TESOURA ROTATIVA PARA CHAPAS")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=HYPERLINK("https://leilaoonline.net/lote/detalhe/79352", "161")</f>
      </c>
      <c r="B78" s="4" t="s">
        <f>=HYPERLINK("https://leilaoonline.net/lote/detalhe/79352", "EXTRUSORA 28MM CO-EXTRUSÃO")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=HYPERLINK("https://leilaoonline.net/lote/detalhe/79353", "162")</f>
      </c>
      <c r="B79" s="4" t="s">
        <f>=HYPERLINK("https://leilaoonline.net/lote/detalhe/79353", "TUNEL DE ENCOLHIMENTO WELDOTRON")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=HYPERLINK("https://leilaoonline.net/lote/detalhe/79354", "163")</f>
      </c>
      <c r="B80" s="4" t="s">
        <f>=HYPERLINK("https://leilaoonline.net/lote/detalhe/79354", "PAINEL DE PARTIDA DE GERADORES")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=HYPERLINK("https://leilaoonline.net/lote/detalhe/79355", "164")</f>
      </c>
      <c r="B81" s="4" t="s">
        <f>=HYPERLINK("https://leilaoonline.net/lote/detalhe/79355", "CHILLER MECALOR 75000KCAL")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=HYPERLINK("https://leilaoonline.net/lote/detalhe/79356", "165")</f>
      </c>
      <c r="B82" s="4" t="s">
        <f>=HYPERLINK("https://leilaoonline.net/lote/detalhe/79356", "LAMINADORA MARCA WV 2017; ROLARIA ANILOX; FORNO 3 ESTÁGIOS; REBOBINADOR; ESPESSURAS DE APLICAÇÃO: 0,06MM a 0,40MM, LARGURA: 1000MM")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=HYPERLINK("https://leilaoonline.net/lote/detalhe/80690", "201")</f>
      </c>
      <c r="B83" s="4" t="s">
        <f>=HYPERLINK("https://leilaoonline.net/lote/detalhe/80690", "ESTANTE DE AÇO; PRATELEIRA APROX. XX KG (PREÇO POR KG)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4,00</t>
        </is>
      </c>
      <c r="F83" s="4" t="inlineStr">
        <is>
          <t>2.50</t>
        </is>
      </c>
    </row>
    <row collapsed="false" customFormat="false" customHeight="false" hidden="false" ht="12.1" outlineLevel="0" r="84">
      <c r="A84" s="5" t="s">
        <f>=HYPERLINK("https://leilaoonline.net/lote/detalhe/80691", "202")</f>
      </c>
      <c r="B84" s="4" t="s">
        <f>=HYPERLINK("https://leilaoonline.net/lote/detalhe/80691", "ESTANTE DE AÇO; PRATELEIRA APROX. XX KG (PREÇO POR KG)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4,00</t>
        </is>
      </c>
      <c r="F84" s="4" t="inlineStr">
        <is>
          <t>2.50</t>
        </is>
      </c>
    </row>
    <row collapsed="false" customFormat="false" customHeight="false" hidden="false" ht="12.1" outlineLevel="0" r="85">
      <c r="A85" s="5" t="s">
        <f>=HYPERLINK("https://leilaoonline.net/lote/detalhe/80692", "204")</f>
      </c>
      <c r="B85" s="4" t="s">
        <f>=HYPERLINK("https://leilaoonline.net/lote/detalhe/80692", "COMPRESSOR WAYNE 60 PÉS")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=HYPERLINK("https://leilaoonline.net/lote/detalhe/80693", "205")</f>
      </c>
      <c r="B86" s="4" t="s">
        <f>=HYPERLINK("https://leilaoonline.net/lote/detalhe/80693", "COMPRESSOR WAYNE 120 PÉS")</f>
      </c>
      <c r="C86" s="4" t="inlineStr">
        <is>
          <t>Vendido</t>
        </is>
      </c>
      <c r="D86" s="4" t="inlineStr">
        <is>
          <t>19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=HYPERLINK("https://leilaoonline.net/lote/detalhe/80694", "207")</f>
      </c>
      <c r="B87" s="4" t="s">
        <f>=HYPERLINK("https://leilaoonline.net/lote/detalhe/80694", "SECADOR DE AR METALPLAN")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=HYPERLINK("https://leilaoonline.net/lote/detalhe/80695", "208")</f>
      </c>
      <c r="B88" s="4" t="s">
        <f>=HYPERLINK("https://leilaoonline.net/lote/detalhe/80695", "MÁQUINA DE JATO DE AREIA")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=HYPERLINK("https://leilaoonline.net/lote/detalhe/80696", "209")</f>
      </c>
      <c r="B89" s="4" t="s">
        <f>=HYPERLINK("https://leilaoonline.net/lote/detalhe/80696", "LOTE COM 6 UNIDADES HIDRÁULICAS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=HYPERLINK("https://leilaoonline.net/lote/detalhe/80697", "210")</f>
      </c>
      <c r="B90" s="4" t="s">
        <f>=HYPERLINK("https://leilaoonline.net/lote/detalhe/80697", "LOTE COM 9 ARQUIVOS PARA ESCRITÓRIO")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=HYPERLINK("https://leilaoonline.net/lote/detalhe/80698", "212")</f>
      </c>
      <c r="B91" s="4" t="s">
        <f>=HYPERLINK("https://leilaoonline.net/lote/detalhe/80698", "VENTOINHA EXAUSTOR INDUSTRIAL PARA 5 HP 1700RPM")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=HYPERLINK("https://leilaoonline.net/lote/detalhe/80699", "213")</f>
      </c>
      <c r="B92" s="4" t="s">
        <f>=HYPERLINK("https://leilaoonline.net/lote/detalhe/80699", "VENTOINHA EXAUSTOR INDUSTRIAL PARA 2 HP 2800RPM")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=HYPERLINK("https://leilaoonline.net/lote/detalhe/80700", "214")</f>
      </c>
      <c r="B93" s="4" t="s">
        <f>=HYPERLINK("https://leilaoonline.net/lote/detalhe/80700", "VENTOINHA EXAUSTOR INDUSTRIAL PARA 2 HP 2800RPM")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=HYPERLINK("https://leilaoonline.net/lote/detalhe/80701", "215")</f>
      </c>
      <c r="B94" s="4" t="s">
        <f>=HYPERLINK("https://leilaoonline.net/lote/detalhe/80701", "RECUPERADOR/RECICLADOR DE SOLVENTES E THINNER")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=HYPERLINK("https://leilaoonline.net/lote/detalhe/80702", "217")</f>
      </c>
      <c r="B95" s="4" t="s">
        <f>=HYPERLINK("https://leilaoonline.net/lote/detalhe/80702", "FURADEIRA DE CORREIA")</f>
      </c>
      <c r="C95" s="4" t="inlineStr">
        <is>
          <t>Vendido</t>
        </is>
      </c>
      <c r="D95" s="4" t="inlineStr">
        <is>
          <t>3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=HYPERLINK("https://leilaoonline.net/lote/detalhe/80703", "219")</f>
      </c>
      <c r="B96" s="4" t="s">
        <f>=HYPERLINK("https://leilaoonline.net/lote/detalhe/80703", "MÁQUINA DE LIMPEZA E TROCA DE LÍQUIDO DE ARREFECIMENTO OVERFLUSH")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=HYPERLINK("https://leilaoonline.net/lote/detalhe/80704", "220")</f>
      </c>
      <c r="B97" s="4" t="s">
        <f>=HYPERLINK("https://leilaoonline.net/lote/detalhe/80704", "BALANÇA ANTROPOMÉTRICA MECÂNICA 150KG")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=HYPERLINK("https://leilaoonline.net/lote/detalhe/80705", "221")</f>
      </c>
      <c r="B98" s="4" t="s">
        <f>=HYPERLINK("https://leilaoonline.net/lote/detalhe/80705", "MESA COORDENADA CHINELATTO 550X200 MM")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=HYPERLINK("https://leilaoonline.net/lote/detalhe/80706", "222")</f>
      </c>
      <c r="B99" s="4" t="s">
        <f>=HYPERLINK("https://leilaoonline.net/lote/detalhe/80706", "TORNO REVOLVER")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=HYPERLINK("https://leilaoonline.net/lote/detalhe/80707", "224")</f>
      </c>
      <c r="B100" s="4" t="s">
        <f>=HYPERLINK("https://leilaoonline.net/lote/detalhe/80707", "LOTE DE PORTA MOLDES E MOLDES PARA ESTAMPARIA PRENSA EXCÊNTRICA PREÇO POR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2.50</t>
        </is>
      </c>
    </row>
    <row collapsed="false" customFormat="false" customHeight="false" hidden="false" ht="12.1" outlineLevel="0" r="101">
      <c r="A101" s="5" t="s">
        <f>=HYPERLINK("https://leilaoonline.net/lote/detalhe/80708", "225")</f>
      </c>
      <c r="B101" s="4" t="s">
        <f>=HYPERLINK("https://leilaoonline.net/lote/detalhe/80708", "LOTE COM 12 MANGUEIRAS DE INCÊNDIO COM BICOS")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=HYPERLINK("https://leilaoonline.net/lote/detalhe/80709", "228")</f>
      </c>
      <c r="B102" s="4" t="s">
        <f>=HYPERLINK("https://leilaoonline.net/lote/detalhe/80709", "LOTE COM 12 MANGUEIRAS DE INCÊNDIO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=HYPERLINK("https://leilaoonline.net/lote/detalhe/80710", "229")</f>
      </c>
      <c r="B103" s="4" t="s">
        <f>=HYPERLINK("https://leilaoonline.net/lote/detalhe/80710", "LOTE COM 6 CABEÇOTES PARA ROSQUEADEIRA RIDGID")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=HYPERLINK("https://leilaoonline.net/lote/detalhe/80711", "230")</f>
      </c>
      <c r="B104" s="4" t="s">
        <f>=HYPERLINK("https://leilaoonline.net/lote/detalhe/80711", "2 MESAS PARA REFEITÓRIO COM 4 LUGARES")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=HYPERLINK("https://leilaoonline.net/lote/detalhe/80712", "231")</f>
      </c>
      <c r="B105" s="4" t="s">
        <f>=HYPERLINK("https://leilaoonline.net/lote/detalhe/80712", "2 MESAS PARA REFEITÓRIO COM 4 LUGARES")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=HYPERLINK("https://leilaoonline.net/lote/detalhe/80713", "235")</f>
      </c>
      <c r="B106" s="4" t="s">
        <f>=HYPERLINK("https://leilaoonline.net/lote/detalhe/80713", "LOTE COM 24 LUMINÁRIAS COM E SEM LÂMPADA")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=HYPERLINK("https://leilaoonline.net/lote/detalhe/80714", "236")</f>
      </c>
      <c r="B107" s="4" t="s">
        <f>=HYPERLINK("https://leilaoonline.net/lote/detalhe/80714", "LOTE COM 41 LUMINÁRIAS")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=HYPERLINK("https://leilaoonline.net/lote/detalhe/80715", "237")</f>
      </c>
      <c r="B108" s="4" t="s">
        <f>=HYPERLINK("https://leilaoonline.net/lote/detalhe/80715", "LOTE COM 62 LUMINÁRIAS COM E SEM LÂMPADA")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=HYPERLINK("https://leilaoonline.net/lote/detalhe/80716", "238")</f>
      </c>
      <c r="B109" s="4" t="s">
        <f>=HYPERLINK("https://leilaoonline.net/lote/detalhe/80716", "LOTE COM 11 PLACAS DE VIDRO EMOLDURADAS DE APX. 260X120CM, TAMANHOS IGUAIS")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=HYPERLINK("https://leilaoonline.net/lote/detalhe/80719", "239")</f>
      </c>
      <c r="B110" s="4" t="s">
        <f>=HYPERLINK("https://leilaoonline.net/lote/detalhe/80719", "LOTE COM 10 PLACAS DE VIDRO EMOLDURADAS DE APX. 260X120CM, TAMANHOS IGUAIS")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=HYPERLINK("https://leilaoonline.net/lote/detalhe/80722", "240")</f>
      </c>
      <c r="B111" s="4" t="s">
        <f>=HYPERLINK("https://leilaoonline.net/lote/detalhe/80722", "LOTE COM 7 PLACAS MAIORES (APX. 260X60CM) E 12 MENORES (APX. 260X25CM)")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=HYPERLINK("https://leilaoonline.net/lote/detalhe/80723", "241")</f>
      </c>
      <c r="B112" s="4" t="s">
        <f>=HYPERLINK("https://leilaoonline.net/lote/detalhe/80723", "LOTE COM 10 PLACAS DE VIDRO EMOLDURADAS DE APX. 240X80CM, TAMANHOS VARIADOS")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=HYPERLINK("https://leilaoonline.net/lote/detalhe/80724", "242")</f>
      </c>
      <c r="B113" s="4" t="s">
        <f>=HYPERLINK("https://leilaoonline.net/lote/detalhe/80724", "LOTE COM 9 PLACAS DE VIDRO EMOLDURADAS DE APX. 260X110CM, TAMANHOS IGUAIS")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=HYPERLINK("https://leilaoonline.net/lote/detalhe/80727", "245")</f>
      </c>
      <c r="B114" s="4" t="s">
        <f>=HYPERLINK("https://leilaoonline.net/lote/detalhe/80727", "LOTE COM 4 PLACAS DE VIDRO EMOLDURADAS DE APX. 260X110CM, TAMANHOS IGUAIS")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=HYPERLINK("https://leilaoonline.net/lote/detalhe/80728", "246")</f>
      </c>
      <c r="B115" s="4" t="s">
        <f>=HYPERLINK("https://leilaoonline.net/lote/detalhe/80728", "PISO DE EMBORRACHADO MOEDA 50X50CM; APROXIMADAMENTE 400 UNIDADES")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=HYPERLINK("https://leilaoonline.net/lote/detalhe/80729", "247")</f>
      </c>
      <c r="B116" s="4" t="s">
        <f>=HYPERLINK("https://leilaoonline.net/lote/detalhe/80729", "EXTRUSORA BALÃO 45MM PARA POLINYLON")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=HYPERLINK("https://leilaoonline.net/lote/detalhe/80730", "248")</f>
      </c>
      <c r="B117" s="4" t="s">
        <f>=HYPERLINK("https://leilaoonline.net/lote/detalhe/80730", "LOTE COM 2 MESAS DE ESCRITÓRIO")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=HYPERLINK("https://leilaoonline.net/lote/detalhe/80731", "249")</f>
      </c>
      <c r="B118" s="4" t="s">
        <f>=HYPERLINK("https://leilaoonline.net/lote/detalhe/80731", "LOTE COM 3 MESAS EM "L" ESCRITÓRIO")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=HYPERLINK("https://leilaoonline.net/lote/detalhe/80732", "250")</f>
      </c>
      <c r="B119" s="4" t="s">
        <f>=HYPERLINK("https://leilaoonline.net/lote/detalhe/80732", "MESA DE ESCRITÓRIO")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=HYPERLINK("https://leilaoonline.net/lote/detalhe/80733", "251")</f>
      </c>
      <c r="B120" s="4" t="s">
        <f>=HYPERLINK("https://leilaoonline.net/lote/detalhe/80733", "LOTE COM 6 CARRINHOS FECHADOS COM GAVETA")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=HYPERLINK("https://leilaoonline.net/lote/detalhe/80734", "252")</f>
      </c>
      <c r="B121" s="4" t="s">
        <f>=HYPERLINK("https://leilaoonline.net/lote/detalhe/80734", "COMPRESSOR DE AR 30 PÉS SCHULZ WAYNE PISTÃO 7,5HP")</f>
      </c>
      <c r="C121" s="4" t="inlineStr">
        <is>
          <t>Não vendido</t>
        </is>
      </c>
      <c r="D121" s="4" t="inlineStr">
        <is>
          <t>21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=HYPERLINK("https://leilaoonline.net/lote/detalhe/80735", "253")</f>
      </c>
      <c r="B122" s="4" t="s">
        <f>=HYPERLINK("https://leilaoonline.net/lote/detalhe/80735", "PRENSA EXCÊNTRICA 4 TONELADAS HARLO")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2.200,00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=HYPERLINK("https://leilaoonline.net/lote/detalhe/80736", "254")</f>
      </c>
      <c r="B123" s="4" t="s">
        <f>=HYPERLINK("https://leilaoonline.net/lote/detalhe/80736", "PRENSA EXCÊNTRICA 8 TONELADAS HARLO")</f>
      </c>
      <c r="C123" s="4" t="inlineStr">
        <is>
          <t>Não vendido</t>
        </is>
      </c>
      <c r="D123" s="4" t="inlineStr">
        <is>
          <t>18</t>
        </is>
      </c>
      <c r="E123" s="5" t="inlineStr">
        <is>
          <t>3.700,00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=HYPERLINK("https://leilaoonline.net/lote/detalhe/80737", "255")</f>
      </c>
      <c r="B124" s="4" t="s">
        <f>=HYPERLINK("https://leilaoonline.net/lote/detalhe/80737", "PRENSA BALANCIM MANUAL 10TON")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=HYPERLINK("https://leilaoonline.net/lote/detalhe/80738", "256")</f>
      </c>
      <c r="B125" s="4" t="s">
        <f>=HYPERLINK("https://leilaoonline.net/lote/detalhe/80738", "PRENSA BALANCIM MANUAL 15TON")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=HYPERLINK("https://leilaoonline.net/lote/detalhe/80739", "257")</f>
      </c>
      <c r="B126" s="4" t="s">
        <f>=HYPERLINK("https://leilaoonline.net/lote/detalhe/80739", "PRENSA BALANCIM MANUAL 15TON")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=HYPERLINK("https://leilaoonline.net/lote/detalhe/80740", "258")</f>
      </c>
      <c r="B127" s="4" t="s">
        <f>=HYPERLINK("https://leilaoonline.net/lote/detalhe/80740", "PÓRTICO 460CM LARGURA X 390 CM ALTURA X 30CM ALT VIGA")</f>
      </c>
      <c r="C127" s="4" t="inlineStr">
        <is>
          <t>Não vendido</t>
        </is>
      </c>
      <c r="D127" s="4" t="inlineStr">
        <is>
          <t>12</t>
        </is>
      </c>
      <c r="E127" s="5" t="inlineStr">
        <is>
          <t>3.750,00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=HYPERLINK("https://leilaoonline.net/lote/detalhe/80741", "259")</f>
      </c>
      <c r="B128" s="4" t="s">
        <f>=HYPERLINK("https://leilaoonline.net/lote/detalhe/80741", "PÓRTICO 420CM LARGURA X 300 CM ALTURA X 20CM ALT VIGA")</f>
      </c>
      <c r="C128" s="4" t="inlineStr">
        <is>
          <t>Não vendido</t>
        </is>
      </c>
      <c r="D128" s="4" t="inlineStr">
        <is>
          <t>15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=HYPERLINK("https://leilaoonline.net/lote/detalhe/80742", "260")</f>
      </c>
      <c r="B129" s="4" t="s">
        <f>=HYPERLINK("https://leilaoonline.net/lote/detalhe/80742", "PÓRTICO 330CM LARGURA X 410 CM ALTURA X 20CM ALT VIGA")</f>
      </c>
      <c r="C129" s="4" t="inlineStr">
        <is>
          <t>Não vendido</t>
        </is>
      </c>
      <c r="D129" s="4" t="inlineStr">
        <is>
          <t>15</t>
        </is>
      </c>
      <c r="E129" s="5" t="inlineStr">
        <is>
          <t>3.100,00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=HYPERLINK("https://leilaoonline.net/lote/detalhe/80743", "263")</f>
      </c>
      <c r="B130" s="4" t="s">
        <f>=HYPERLINK("https://leilaoonline.net/lote/detalhe/80743", "GUILHOTINA MECÂNICA PARA CHAPAS 1200X2MM")</f>
      </c>
      <c r="C130" s="4" t="inlineStr">
        <is>
          <t>Não vendido</t>
        </is>
      </c>
      <c r="D130" s="4" t="inlineStr">
        <is>
          <t>26</t>
        </is>
      </c>
      <c r="E130" s="5" t="inlineStr">
        <is>
          <t>7.250,00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=HYPERLINK("https://leilaoonline.net/lote/detalhe/79277", "2002")</f>
      </c>
      <c r="B131" s="4" t="s">
        <f>=HYPERLINK("https://leilaoonline.net/lote/detalhe/79277", "CABEÇOTE DE ESPALMADEIRA PVC FACA SOBRE CILINDRO - CÓD. 525 - CL2022")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1.475,00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=HYPERLINK("https://leilaoonline.net/lote/detalhe/79278", "2003")</f>
      </c>
      <c r="B132" s="4" t="s">
        <f>=HYPERLINK("https://leilaoonline.net/lote/detalhe/79278", "CALANDRA ESPALMADEIRA LAMINADO DE PVC - CÓD. 528 - CL2022")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1.475,00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=HYPERLINK("https://leilaoonline.net/lote/detalhe/79279", "2004")</f>
      </c>
      <c r="B133" s="4" t="s">
        <f>=HYPERLINK("https://leilaoonline.net/lote/detalhe/79279", "EXTRUSORA DE PLÁSTICO EGAN JOHN BROWN 150MM - CÓD. 725 - CL2022")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135.000,00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=HYPERLINK("https://leilaoonline.net/lote/detalhe/79282", "2005")</f>
      </c>
      <c r="B134" s="4" t="s">
        <f>=HYPERLINK("https://leilaoonline.net/lote/detalhe/79282", "EXTRUSORA DE PLÁSTICO EGAN JOHN BROWN 90MM - CÓD. 726 -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70.000,00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=HYPERLINK("https://leilaoonline.net/lote/detalhe/79283", "2006")</f>
      </c>
      <c r="B135" s="4" t="s">
        <f>=HYPERLINK("https://leilaoonline.net/lote/detalhe/79283", "EXTRUSORA DE PLÁSTICO EGAN JOHN BROWN 90MM - CÓD. 727 -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70.000,00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=HYPERLINK("https://leilaoonline.net/lote/detalhe/79284", "2007")</f>
      </c>
      <c r="B136" s="4" t="s">
        <f>=HYPERLINK("https://leilaoonline.net/lote/detalhe/79284", "CABEÇOTE FLAT DIE LAMINADO 3000MM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17.500,00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=HYPERLINK("https://leilaoonline.net/lote/detalhe/79285", "2008")</f>
      </c>
      <c r="B137" s="4" t="s">
        <f>=HYPERLINK("https://leilaoonline.net/lote/detalhe/79285", "CALANDRA DE PLÁSTICO PARA LAMINADOS 3000MM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=HYPERLINK("https://leilaoonline.net/lote/detalhe/79286", "2009")</f>
      </c>
      <c r="B138" s="4" t="s">
        <f>=HYPERLINK("https://leilaoonline.net/lote/detalhe/79286", "BOBINADOR ORBITAL PARA LAMINADOS 3000MM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=HYPERLINK("https://leilaoonline.net/lote/detalhe/79287", "2010")</f>
      </c>
      <c r="B139" s="4" t="s">
        <f>=HYPERLINK("https://leilaoonline.net/lote/detalhe/79287", "MISTURADOR E PRÉ AQUECEDOR PARA EXTRUSORA PLÁSTICO - CÓD. 732 -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2.125,00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=HYPERLINK("https://leilaoonline.net/lote/detalhe/79289", "2014")</f>
      </c>
      <c r="B140" s="4" t="s">
        <f>=HYPERLINK("https://leilaoonline.net/lote/detalhe/79289", "AGLUTINADOR DE PLÁSTICO 75HP - CÓD. 560 - CL2022")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=HYPERLINK("https://leilaoonline.net/lote/detalhe/79290", "2017")</f>
      </c>
      <c r="B141" s="4" t="s">
        <f>=HYPERLINK("https://leilaoonline.net/lote/detalhe/79290", "EXTRUSORA PARA LAMINADOS FLAT DIE CALANDRA E PUXADOR - CÓD. 721 - CL2022")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=HYPERLINK("https://leilaoonline.net/lote/detalhe/79291", "2018")</f>
      </c>
      <c r="B142" s="4" t="s">
        <f>=HYPERLINK("https://leilaoonline.net/lote/detalhe/79291", "MISTURADOR TIPO V EM AÇO INOX 600 LITROS - CÓD. 572 -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=HYPERLINK("https://leilaoonline.net/lote/detalhe/79292", "2019")</f>
      </c>
      <c r="B143" s="4" t="s">
        <f>=HYPERLINK("https://leilaoonline.net/lote/detalhe/79292", "REATOR BATEDOR AÇO INOX 1/2 CANA 1000 LITROS - Cód. 569 -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=HYPERLINK("https://leilaoonline.net/lote/detalhe/79293", "2020")</f>
      </c>
      <c r="B144" s="4" t="s">
        <f>=HYPERLINK("https://leilaoonline.net/lote/detalhe/79293", "REATOR BATEDOR AÇO INOX 2000 LITROS - CÓD. 573 -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4.375,00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=HYPERLINK("https://leilaoonline.net/lote/detalhe/79294", "2021")</f>
      </c>
      <c r="B145" s="4" t="s">
        <f>=HYPERLINK("https://leilaoonline.net/lote/detalhe/79294", "REATOR AÇO INOX 5000 LITROS MISTURADOR ENCAMISADO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=HYPERLINK("https://leilaoonline.net/lote/detalhe/79295", "2024")</f>
      </c>
      <c r="B146" s="4" t="s">
        <f>=HYPERLINK("https://leilaoonline.net/lote/detalhe/79295", "BOMBA HELICOIDAL DOSADORA NIETSCH NM045SY01L07V 2002 - CL2022")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1.425,00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=HYPERLINK("https://leilaoonline.net/lote/detalhe/79296", "2029")</f>
      </c>
      <c r="B147" s="4" t="s">
        <f>=HYPERLINK("https://leilaoonline.net/lote/detalhe/79296", "ELETROFORJA FORNO DE AQUECIMENTO FORJARIA 35KVA - CÓD. 737 - CL2022")</f>
      </c>
      <c r="C147" s="4" t="inlineStr">
        <is>
          <t>Não vendido</t>
        </is>
      </c>
      <c r="D147" s="4" t="inlineStr">
        <is>
          <t>6</t>
        </is>
      </c>
      <c r="E147" s="5" t="inlineStr">
        <is>
          <t>2.350,00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=HYPERLINK("https://leilaoonline.net/lote/detalhe/79297", "2030")</f>
      </c>
      <c r="B148" s="4" t="s">
        <f>=HYPERLINK("https://leilaoonline.net/lote/detalhe/79297", "ELETROFORJA FORNO DE AQUECIMENTO FORJARIA 100KVA - CÓD. 738 - CL2022")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3.025,00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=HYPERLINK("https://leilaoonline.net/lote/detalhe/79298", "2032")</f>
      </c>
      <c r="B149" s="4" t="s">
        <f>=HYPERLINK("https://leilaoonline.net/lote/detalhe/79298", "PRENSA DE FRICÇÃO FORJARIA GUTMANN 40 TONELADAS - CÓD. 746 - CL2022")</f>
      </c>
      <c r="C149" s="4" t="inlineStr">
        <is>
          <t>Não vendido</t>
        </is>
      </c>
      <c r="D149" s="4" t="inlineStr">
        <is>
          <t>28</t>
        </is>
      </c>
      <c r="E149" s="5" t="inlineStr">
        <is>
          <t>5.325,00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=HYPERLINK("https://leilaoonline.net/lote/detalhe/79299", "2033")</f>
      </c>
      <c r="B150" s="4" t="s">
        <f>=HYPERLINK("https://leilaoonline.net/lote/detalhe/79299", "PRENSA DE FRICÇÃO FORJARIA GUTMANN 80 TONELADAS - CÓD. 747 - CL2022")</f>
      </c>
      <c r="C150" s="4" t="inlineStr">
        <is>
          <t>Não vendido</t>
        </is>
      </c>
      <c r="D150" s="4" t="inlineStr">
        <is>
          <t>19</t>
        </is>
      </c>
      <c r="E150" s="5" t="inlineStr">
        <is>
          <t>4.825,00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=HYPERLINK("https://leilaoonline.net/lote/detalhe/79301", "2034")</f>
      </c>
      <c r="B151" s="4" t="s">
        <f>=HYPERLINK("https://leilaoonline.net/lote/detalhe/79301", "PRENSA DE FRICÇÃO FORJARIA WELKO ARIETE 2000 220 TON - CÓD. 749 - CL2022")</f>
      </c>
      <c r="C151" s="4" t="inlineStr">
        <is>
          <t>Não vendido</t>
        </is>
      </c>
      <c r="D151" s="4" t="inlineStr">
        <is>
          <t>9</t>
        </is>
      </c>
      <c r="E151" s="5" t="inlineStr">
        <is>
          <t>6.700,00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=HYPERLINK("https://leilaoonline.net/lote/detalhe/79300", "3002")</f>
      </c>
      <c r="B152" s="4" t="s">
        <f>=HYPERLINK("https://leilaoonline.net/lote/detalhe/79300", " 2 CILINDROS DE MERGULHO EM AÇO INÓX")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975,00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=HYPERLINK("https://leilaoonline.net/lote/detalhe/79302", "3015")</f>
      </c>
      <c r="B153" s="4" t="s">
        <f>=HYPERLINK("https://leilaoonline.net/lote/detalhe/79302",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=HYPERLINK("https://leilaoonline.net/lote/detalhe/79303", "3023")</f>
      </c>
      <c r="B154" s="4" t="s">
        <f>=HYPERLINK("https://leilaoonline.net/lote/detalhe/79303",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=HYPERLINK("https://leilaoonline.net/lote/detalhe/79304", "3025")</f>
      </c>
      <c r="B155" s="4" t="s">
        <f>=HYPERLINK("https://leilaoonline.net/lote/detalhe/79304", " TROCADOR DE CALOR DE INOX COMPRIMENTO 1950MM DIÂMETRO 330MM - CÓD. 118")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2.475,00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=HYPERLINK("https://leilaoonline.net/lote/detalhe/79305", "3028")</f>
      </c>
      <c r="B156" s="4" t="s">
        <f>=HYPERLINK("https://leilaoonline.net/lote/detalhe/79305", " MISTURADOR COM MOTOR 40CV - CÓD. 189")</f>
      </c>
      <c r="C156" s="4" t="inlineStr">
        <is>
          <t>Não vendido</t>
        </is>
      </c>
      <c r="D156" s="4" t="inlineStr">
        <is>
          <t>8</t>
        </is>
      </c>
      <c r="E156" s="5" t="inlineStr">
        <is>
          <t>2.425,00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=HYPERLINK("https://leilaoonline.net/lote/detalhe/79306", "3030")</f>
      </c>
      <c r="B157" s="4" t="s">
        <f>=HYPERLINK("https://leilaoonline.net/lote/detalhe/79306", " MASSEIRA INDUSTRIAL MISTURADOR - CÓD. 696")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=HYPERLINK("https://leilaoonline.net/lote/detalhe/79307", "3037")</f>
      </c>
      <c r="B158" s="4" t="s">
        <f>=HYPERLINK("https://leilaoonline.net/lote/detalhe/79307", " LAMINADOR BONFANTI CERAMICA TIJOLO VERMELHO BAIANO - CÓD.347")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=HYPERLINK("https://leilaoonline.net/lote/detalhe/79309", "3041")</f>
      </c>
      <c r="B159" s="4" t="s">
        <f>=HYPERLINK("https://leilaoonline.net/lote/detalhe/79309", " GELADEIRA REFRISAT 30000 KCAL 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3.125,00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=HYPERLINK("https://leilaoonline.net/lote/detalhe/79310", "3047")</f>
      </c>
      <c r="B160" s="4" t="s">
        <f>=HYPERLINK("https://leilaoonline.net/lote/detalhe/79310", " TERMOREGULADOR VULCANIC ANO 1994 - CÓD. 440")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=HYPERLINK("https://leilaoonline.net/lote/detalhe/79311", "3060")</f>
      </c>
      <c r="B161" s="4" t="s">
        <f>=HYPERLINK("https://leilaoonline.net/lote/detalhe/79311", " MOINHO MARTELO TIGRE - CÓD. 535")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3.950,00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=HYPERLINK("https://leilaoonline.net/lote/detalhe/79312", "3064")</f>
      </c>
      <c r="B162" s="4" t="s">
        <f>=HYPERLINK("https://leilaoonline.net/lote/detalhe/79312", " MÁQUINA EMENDAR TECIDO SINTETICO E COURINO DOHLE - CÓD. 686")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=HYPERLINK("https://leilaoonline.net/lote/detalhe/79313", "3065")</f>
      </c>
      <c r="B163" s="4" t="s">
        <f>=HYPERLINK("https://leilaoonline.net/lote/detalhe/79313", " CILINDRO MISTURADOR BORRACHA BONITO 700 X 300 MM - CÓD. 555")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6.550,00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=HYPERLINK("https://leilaoonline.net/lote/detalhe/79314", "3066")</f>
      </c>
      <c r="B164" s="4" t="s">
        <f>=HYPERLINK("https://leilaoonline.net/lote/detalhe/79314", " EXTRUSORA BORRACHA BUZULUK - CÓD. 557")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=HYPERLINK("https://leilaoonline.net/lote/detalhe/79316", "3071")</f>
      </c>
      <c r="B165" s="4" t="s">
        <f>=HYPERLINK("https://leilaoonline.net/lote/detalhe/79316", " VIRADOR TAMBOREADOR EM AÇO INÓX 100 LITROS - CÓD. 574")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=HYPERLINK("https://leilaoonline.net/lote/detalhe/79315", "3073")</f>
      </c>
      <c r="B166" s="4" t="s">
        <f>=HYPERLINK("https://leilaoonline.net/lote/detalhe/79315", " REATOR DE AÇO CARBONO 250 LITROS - CÓD. 579")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625,00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=HYPERLINK("https://leilaoonline.net/lote/detalhe/79318", "3085")</f>
      </c>
      <c r="B167" s="4" t="s">
        <f>=HYPERLINK("https://leilaoonline.net/lote/detalhe/79318", " TRANSPALETEIRA MANUAL - CÓD. 712")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1.925,00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=HYPERLINK("https://leilaoonline.net/lote/detalhe/79320", "3086")</f>
      </c>
      <c r="B168" s="4" t="s">
        <f>=HYPERLINK("https://leilaoonline.net/lote/detalhe/79320", "TALHA CLIMBER 8 TONELADAS - CÓD. 716")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6.550,00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=HYPERLINK("https://leilaoonline.net/lote/detalhe/79319", "3088")</f>
      </c>
      <c r="B169" s="4" t="s">
        <f>=HYPERLINK("https://leilaoonline.net/lote/detalhe/79319", " GUILHOTINA GRÁFICA FUNTIMOD - CÓD. 99")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=HYPERLINK("https://leilaoonline.net/lote/detalhe/79321", "3091")</f>
      </c>
      <c r="B170" s="4" t="s">
        <f>=HYPERLINK("https://leilaoonline.net/lote/detalhe/79321", " UNIDADE HIDRÁULICA 15HP - CÓD. 690")</f>
      </c>
      <c r="C170" s="4" t="inlineStr">
        <is>
          <t>Vendido</t>
        </is>
      </c>
      <c r="D170" s="4" t="inlineStr">
        <is>
          <t>15</t>
        </is>
      </c>
      <c r="E170" s="5" t="inlineStr">
        <is>
          <t>2.850,00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=HYPERLINK("https://leilaoonline.net/lote/detalhe/79322", "3092")</f>
      </c>
      <c r="B171" s="4" t="s">
        <f>=HYPERLINK("https://leilaoonline.net/lote/detalhe/79322", " MÁQUINA DE DESCASCAR CABO - CÓD. 311")</f>
      </c>
      <c r="C171" s="4" t="inlineStr">
        <is>
          <t>Não vendido</t>
        </is>
      </c>
      <c r="D171" s="4" t="inlineStr">
        <is>
          <t>29</t>
        </is>
      </c>
      <c r="E171" s="5" t="inlineStr">
        <is>
          <t>6.500,00</t>
        </is>
      </c>
      <c r="F17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2026-06-15T01:17:53.00Z</dcterms:created>
  <dc:creator>Tellks Tecnologia</dc:creator>
  <cp:revision>0</cp:revision>
</cp:coreProperties>
</file>